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9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<sst xmlns="http://schemas.openxmlformats.org/spreadsheetml/2006/main" count="590" uniqueCount="157">
  <si>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</si>
  <si>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</si>
  <si>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</si>
  <si>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</si>
  <si>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</si>
  <si>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</si>
  <si>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</si>
  <si>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</si>
  <si>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</si>
  <si>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</si>
  <si>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</si>
  <si>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</si>
  <si>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</si>
  <si>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</si>
  <si>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</si>
  <si>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</si>
  <si>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</si>
  <si>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</si>
  <si>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</si>
  <si>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</si>
  <si>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</si>
  <si>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</si>
  <si>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</si>
  <si>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</si>
  <si>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</si>
  <si>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</si>
  <si>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</si>
  <si>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</si>
  <si>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</si>
  <si>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</si>
  <si>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</si>
  <si>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</si>
  <si>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</si>
  <si>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</si>
  <si>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</si>
  <si>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</si>
  <si>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</si>
  <si>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</si>
  <si>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</si>
  <si>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</si>
  <si>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</si>
  <si>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</si>
  <si>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</si>
  <si>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</si>
  <si>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</si>
  <si>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</si>
  <si>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</si>
  <si>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</si>
  <si>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</si>
  <si>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</si>
  <si>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</si>
  <si>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</si>
  <si>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</si>
  <si>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</si>
  <si>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</si>
  <si>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</si>
  <si>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</si>
  <si>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</si>
  <si>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</si>
  <si>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</si>
  <si>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</si>
  <si>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</si>
  <si>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</si>
  <si>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</si>
  <si>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</si>
  <si>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</si>
  <si>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</si>
  <si>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</si>
  <si>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</si>
  <si>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</si>
  <si>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</si>
  <si>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</si>
  <si>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</si>
  <si>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</si>
  <si>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</si>
  <si>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</si>
  <si>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</si>
  <si>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</si>
  <si>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</si>
  <si>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</si>
  <si>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</si>
  <si>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</si>
  <si>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</si>
  <si>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</si>
  <si>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</si>
  <si>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</si>
  <si>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</si>
  <si>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</si>
  <si>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</si>
  <si>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</si>
  <si>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</si>
  <si>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</si>
  <si>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</si>
  <si>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</si>
  <si>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</si>
  <si>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</si>
  <si>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</si>
  <si>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</si>
  <si>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</si>
  <si>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</si>
  <si>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</si>
  <si>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</si>
  <si>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</si>
  <si>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 объемов стационарной помощи на 2020 год между медицинскими организациями (случаи госпитализации), без высокотехнлогичной медицинской помощи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</si>
  <si>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</si>
  <si>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</si>
  <si>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</si>
  <si>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</si>
  <si>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</si>
  <si>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</si>
  <si>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</si>
  <si>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</si>
  <si>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</si>
  <si>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</si>
  <si>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</si>
  <si>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</si>
  <si>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</si>
  <si>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</si>
  <si>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</si>
  <si>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</si>
  <si>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</si>
  <si>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</si>
  <si>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</si>
  <si>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</si>
  <si>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</si>
  <si>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2020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</si>
  <si>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2020  год между  медицинскими организациями (вызовы)</t>
  </si>
  <si>
    <t>Покваратальное распределение объемов  проведения КТ исследований на 2020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</si>
  <si>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2020  год  между медицинскими организациями </t>
  </si>
  <si>
    <t>Покваратальное распределение объемов  проведения МРТ на 2020 год  по БУ РК "РБ им. П. П. Жемчуева"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</si>
  <si>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</si>
  <si>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</si>
  <si>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</si>
  <si>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</si>
  <si>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</si>
  <si>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t>Покваратальное распределение объемов  ультразвуковых ииследований сердечно - сосудистой   на 2020  год  между медицинскими организациями (без учета объемов в рамках 2-ого этапа Диспансеризации определенных групп взрослого населения)</t>
  </si>
  <si>
    <t>Покваратальное распределение объемов  эндоскопических диагностических исследований   на 2020  год  между медицинскими организациями 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</si>
  <si>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</si>
  <si>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</si>
  <si>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гистологических исследований с целью выявления онкологических заболеваний  на 2020  год по БУ РК "РБ им. П. П. Жемчуева" </t>
  </si>
  <si>
    <t xml:space="preserve">Покваратальное распределение объемов  тестирования групп риска на выявление новой коронавирусной инфекции  на 2020  год  по БУ РК "РЦСВМП"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</si>
  <si>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</si>
  <si>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</si>
  <si>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</si>
  <si>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</si>
  <si>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</si>
  <si>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</si>
  <si>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</si>
  <si>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</si>
  <si>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</si>
  <si>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</si>
  <si>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</si>
  <si>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</si>
  <si>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</si>
  <si>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</si>
  <si>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</si>
  <si>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решение Комиссии по разработке ТП ОМС от 02.12.20г. № 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</si>
</sst>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2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i/>
      <sz val="14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3" fontId="60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3" fontId="60" fillId="0" borderId="0" xfId="0" applyNumberFormat="1" applyFont="1" applyFill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3" fontId="65" fillId="0" borderId="10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3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6" fillId="0" borderId="10" xfId="53" applyFont="1" applyBorder="1" applyAlignment="1">
      <alignment horizontal="center" vertical="center" wrapText="1"/>
      <protection/>
    </xf>
    <xf numFmtId="0" fontId="67" fillId="0" borderId="10" xfId="53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1" fillId="33" borderId="10" xfId="0" applyFont="1" applyFill="1" applyBorder="1" applyAlignment="1">
      <alignment horizontal="center"/>
    </xf>
    <xf numFmtId="0" fontId="61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left" wrapText="1"/>
    </xf>
    <xf numFmtId="1" fontId="61" fillId="0" borderId="1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right" wrapText="1"/>
    </xf>
    <xf numFmtId="1" fontId="60" fillId="0" borderId="10" xfId="0" applyNumberFormat="1" applyFont="1" applyFill="1" applyBorder="1" applyAlignment="1">
      <alignment horizontal="center" wrapText="1"/>
    </xf>
    <xf numFmtId="0" fontId="60" fillId="0" borderId="0" xfId="0" applyFont="1" applyFill="1" applyAlignment="1">
      <alignment horizontal="right" wrapText="1"/>
    </xf>
    <xf numFmtId="0" fontId="6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1" fontId="61" fillId="33" borderId="10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05" t="s">
        <v>141</v>
      </c>
      <c r="D1" s="105"/>
      <c r="E1" s="105"/>
      <c r="F1" s="105"/>
    </row>
    <row r="2" spans="3:6" ht="36.75" customHeight="1">
      <c r="C2" s="109" t="s">
        <v>156</v>
      </c>
      <c r="D2" s="109"/>
      <c r="E2" s="109"/>
      <c r="F2" s="109"/>
    </row>
    <row r="3" spans="1:6" ht="57.75" customHeight="1">
      <c r="A3" s="107" t="s">
        <v>118</v>
      </c>
      <c r="B3" s="107"/>
      <c r="C3" s="107"/>
      <c r="D3" s="107"/>
      <c r="E3" s="107"/>
      <c r="F3" s="107"/>
    </row>
    <row r="4" spans="1:6" s="4" customFormat="1" ht="12.75" customHeight="1">
      <c r="A4" s="108"/>
      <c r="B4" s="106" t="s">
        <v>78</v>
      </c>
      <c r="C4" s="106"/>
      <c r="D4" s="106"/>
      <c r="E4" s="106"/>
      <c r="F4" s="106"/>
    </row>
    <row r="5" spans="1:6" s="4" customFormat="1" ht="12.75" customHeight="1">
      <c r="A5" s="108"/>
      <c r="B5" s="88" t="s">
        <v>32</v>
      </c>
      <c r="C5" s="88" t="s">
        <v>34</v>
      </c>
      <c r="D5" s="88" t="s">
        <v>35</v>
      </c>
      <c r="E5" s="88" t="s">
        <v>33</v>
      </c>
      <c r="F5" s="10" t="s">
        <v>31</v>
      </c>
    </row>
    <row r="6" spans="1:8" s="4" customFormat="1" ht="15">
      <c r="A6" s="2" t="s">
        <v>38</v>
      </c>
      <c r="B6" s="95">
        <v>6616</v>
      </c>
      <c r="C6" s="95">
        <v>6591</v>
      </c>
      <c r="D6" s="95">
        <v>7138</v>
      </c>
      <c r="E6" s="95">
        <v>7653</v>
      </c>
      <c r="F6" s="95">
        <f aca="true" t="shared" si="0" ref="F6:F27">SUM(B6:E6)</f>
        <v>27998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20</v>
      </c>
      <c r="B7" s="95">
        <v>4048</v>
      </c>
      <c r="C7" s="95">
        <v>4666</v>
      </c>
      <c r="D7" s="95">
        <v>4669</v>
      </c>
      <c r="E7" s="95">
        <v>4678</v>
      </c>
      <c r="F7" s="95">
        <f t="shared" si="0"/>
        <v>18061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21</v>
      </c>
      <c r="B8" s="95">
        <v>3729</v>
      </c>
      <c r="C8" s="95">
        <v>3921</v>
      </c>
      <c r="D8" s="95">
        <v>4322</v>
      </c>
      <c r="E8" s="95">
        <v>4254</v>
      </c>
      <c r="F8" s="95">
        <f t="shared" si="0"/>
        <v>16226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39</v>
      </c>
      <c r="B9" s="95">
        <v>7824</v>
      </c>
      <c r="C9" s="95">
        <v>7817</v>
      </c>
      <c r="D9" s="95">
        <v>7811</v>
      </c>
      <c r="E9" s="95">
        <v>7805</v>
      </c>
      <c r="F9" s="95">
        <f t="shared" si="0"/>
        <v>31257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24</v>
      </c>
      <c r="B10" s="95">
        <v>4273</v>
      </c>
      <c r="C10" s="95">
        <v>4104</v>
      </c>
      <c r="D10" s="95">
        <v>4160</v>
      </c>
      <c r="E10" s="95">
        <v>4205</v>
      </c>
      <c r="F10" s="95">
        <f t="shared" si="0"/>
        <v>16742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25</v>
      </c>
      <c r="B11" s="95">
        <v>2958</v>
      </c>
      <c r="C11" s="95">
        <v>2954</v>
      </c>
      <c r="D11" s="95">
        <v>2952</v>
      </c>
      <c r="E11" s="95">
        <v>2972</v>
      </c>
      <c r="F11" s="95">
        <f t="shared" si="0"/>
        <v>11836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40</v>
      </c>
      <c r="B12" s="95">
        <v>3035</v>
      </c>
      <c r="C12" s="80">
        <v>3035</v>
      </c>
      <c r="D12" s="95">
        <v>3056</v>
      </c>
      <c r="E12" s="95">
        <v>3055</v>
      </c>
      <c r="F12" s="95">
        <f t="shared" si="0"/>
        <v>12181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22</v>
      </c>
      <c r="B13" s="95">
        <v>5259</v>
      </c>
      <c r="C13" s="95">
        <v>5265</v>
      </c>
      <c r="D13" s="95">
        <v>5278</v>
      </c>
      <c r="E13" s="95">
        <v>5351</v>
      </c>
      <c r="F13" s="95">
        <f t="shared" si="0"/>
        <v>21153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41</v>
      </c>
      <c r="B14" s="95">
        <v>3594</v>
      </c>
      <c r="C14" s="95">
        <v>3597</v>
      </c>
      <c r="D14" s="95">
        <v>3596</v>
      </c>
      <c r="E14" s="95">
        <v>3594</v>
      </c>
      <c r="F14" s="95">
        <f t="shared" si="0"/>
        <v>14381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23</v>
      </c>
      <c r="B15" s="95">
        <v>4521</v>
      </c>
      <c r="C15" s="95">
        <v>4518</v>
      </c>
      <c r="D15" s="95">
        <v>4514</v>
      </c>
      <c r="E15" s="95">
        <v>4506</v>
      </c>
      <c r="F15" s="95">
        <f t="shared" si="0"/>
        <v>18059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42</v>
      </c>
      <c r="B16" s="95">
        <v>7692</v>
      </c>
      <c r="C16" s="95">
        <v>7702</v>
      </c>
      <c r="D16" s="95">
        <v>7705</v>
      </c>
      <c r="E16" s="95">
        <v>7699</v>
      </c>
      <c r="F16" s="95">
        <f t="shared" si="0"/>
        <v>30798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26</v>
      </c>
      <c r="B17" s="95">
        <v>6397</v>
      </c>
      <c r="C17" s="95">
        <v>6792</v>
      </c>
      <c r="D17" s="95">
        <v>6275</v>
      </c>
      <c r="E17" s="95">
        <v>6274</v>
      </c>
      <c r="F17" s="95">
        <f t="shared" si="0"/>
        <v>25738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45</v>
      </c>
      <c r="B18" s="95">
        <v>14107</v>
      </c>
      <c r="C18" s="95">
        <v>14115</v>
      </c>
      <c r="D18" s="95">
        <v>14114</v>
      </c>
      <c r="E18" s="95">
        <v>14111</v>
      </c>
      <c r="F18" s="95">
        <f t="shared" si="0"/>
        <v>56447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28</v>
      </c>
      <c r="B19" s="95">
        <v>10664</v>
      </c>
      <c r="C19" s="95">
        <v>11226</v>
      </c>
      <c r="D19" s="95">
        <v>12347</v>
      </c>
      <c r="E19" s="95">
        <v>12160</v>
      </c>
      <c r="F19" s="95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46</v>
      </c>
      <c r="B20" s="95">
        <v>2551</v>
      </c>
      <c r="C20" s="95">
        <v>2686</v>
      </c>
      <c r="D20" s="95">
        <v>2954</v>
      </c>
      <c r="E20" s="95">
        <v>2909</v>
      </c>
      <c r="F20" s="95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29</v>
      </c>
      <c r="B21" s="95">
        <v>2080</v>
      </c>
      <c r="C21" s="95">
        <v>2130</v>
      </c>
      <c r="D21" s="95">
        <v>2080</v>
      </c>
      <c r="E21" s="95">
        <v>2029</v>
      </c>
      <c r="F21" s="95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48</v>
      </c>
      <c r="B22" s="95">
        <v>10880</v>
      </c>
      <c r="C22" s="95">
        <v>13706</v>
      </c>
      <c r="D22" s="95">
        <v>13774</v>
      </c>
      <c r="E22" s="95">
        <v>13640</v>
      </c>
      <c r="F22" s="95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50</v>
      </c>
      <c r="B23" s="95">
        <v>2000</v>
      </c>
      <c r="C23" s="95">
        <v>2250</v>
      </c>
      <c r="D23" s="95">
        <v>2400</v>
      </c>
      <c r="E23" s="95">
        <v>1950</v>
      </c>
      <c r="F23" s="95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56</v>
      </c>
      <c r="B24" s="95">
        <v>51065</v>
      </c>
      <c r="C24" s="95">
        <v>52613</v>
      </c>
      <c r="D24" s="95">
        <v>50265</v>
      </c>
      <c r="E24" s="95">
        <v>54728</v>
      </c>
      <c r="F24" s="95">
        <f t="shared" si="0"/>
        <v>208671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55</v>
      </c>
      <c r="B25" s="95">
        <v>5200</v>
      </c>
      <c r="C25" s="73">
        <v>5200</v>
      </c>
      <c r="D25" s="95">
        <v>5210</v>
      </c>
      <c r="E25" s="95">
        <v>5253</v>
      </c>
      <c r="F25" s="95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10" s="4" customFormat="1" ht="15">
      <c r="A26" s="2" t="s">
        <v>154</v>
      </c>
      <c r="B26" s="95"/>
      <c r="C26" s="73"/>
      <c r="D26" s="95">
        <v>375</v>
      </c>
      <c r="E26" s="95">
        <v>375</v>
      </c>
      <c r="F26" s="95">
        <f t="shared" si="0"/>
        <v>750</v>
      </c>
      <c r="H26" s="2"/>
      <c r="J26" s="4">
        <f>D26/3</f>
        <v>125</v>
      </c>
    </row>
    <row r="27" spans="1:8" s="4" customFormat="1" ht="15">
      <c r="A27" s="3" t="s">
        <v>31</v>
      </c>
      <c r="B27" s="9">
        <f>SUM(B6:B25)</f>
        <v>158493</v>
      </c>
      <c r="C27" s="9">
        <f>SUM(C6:C25)</f>
        <v>164888</v>
      </c>
      <c r="D27" s="9">
        <f>SUM(D6:D26)</f>
        <v>164995</v>
      </c>
      <c r="E27" s="9">
        <f>SUM(E6:E26)</f>
        <v>169201</v>
      </c>
      <c r="F27" s="95">
        <f t="shared" si="0"/>
        <v>657577</v>
      </c>
      <c r="H27" s="2" t="e">
        <f>B27+C25+D27+#REF!+#REF!+#REF!</f>
        <v>#REF!</v>
      </c>
    </row>
    <row r="28" ht="12.75">
      <c r="F28" s="5">
        <v>657577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2"/>
  <sheetViews>
    <sheetView tabSelected="1" zoomScalePageLayoutView="0" workbookViewId="0" topLeftCell="A1">
      <selection activeCell="E28" sqref="E28:F28"/>
    </sheetView>
  </sheetViews>
  <sheetFormatPr defaultColWidth="9.140625" defaultRowHeight="15"/>
  <cols>
    <col min="1" max="1" width="43.8515625" style="11" customWidth="1"/>
    <col min="2" max="6" width="19.00390625" style="90" customWidth="1"/>
    <col min="7" max="9" width="0" style="11" hidden="1" customWidth="1"/>
    <col min="10" max="16384" width="9.140625" style="11" customWidth="1"/>
  </cols>
  <sheetData>
    <row r="1" spans="3:6" ht="40.5" customHeight="1">
      <c r="C1" s="105" t="s">
        <v>150</v>
      </c>
      <c r="D1" s="105"/>
      <c r="E1" s="105"/>
      <c r="F1" s="105"/>
    </row>
    <row r="2" spans="3:6" ht="40.5" customHeight="1">
      <c r="C2" s="109" t="s">
        <v>156</v>
      </c>
      <c r="D2" s="109"/>
      <c r="E2" s="109"/>
      <c r="F2" s="109"/>
    </row>
    <row r="3" spans="1:6" ht="36.75" customHeight="1">
      <c r="A3" s="107" t="s">
        <v>115</v>
      </c>
      <c r="B3" s="107"/>
      <c r="C3" s="107"/>
      <c r="D3" s="107"/>
      <c r="E3" s="107"/>
      <c r="F3" s="107"/>
    </row>
    <row r="4" spans="1:6" s="19" customFormat="1" ht="12.75" customHeight="1">
      <c r="A4" s="110" t="s">
        <v>89</v>
      </c>
      <c r="B4" s="106" t="s">
        <v>78</v>
      </c>
      <c r="C4" s="106"/>
      <c r="D4" s="106"/>
      <c r="E4" s="106"/>
      <c r="F4" s="106"/>
    </row>
    <row r="5" spans="1:6" s="19" customFormat="1" ht="12.75" customHeight="1">
      <c r="A5" s="111"/>
      <c r="B5" s="91" t="s">
        <v>32</v>
      </c>
      <c r="C5" s="91" t="s">
        <v>34</v>
      </c>
      <c r="D5" s="91" t="s">
        <v>35</v>
      </c>
      <c r="E5" s="91" t="s">
        <v>33</v>
      </c>
      <c r="F5" s="33" t="s">
        <v>31</v>
      </c>
    </row>
    <row r="6" spans="1:8" s="19" customFormat="1" ht="15.75">
      <c r="A6" s="22" t="s">
        <v>38</v>
      </c>
      <c r="B6" s="20">
        <v>105</v>
      </c>
      <c r="C6" s="20">
        <v>102</v>
      </c>
      <c r="D6" s="97">
        <v>82</v>
      </c>
      <c r="E6" s="97">
        <v>81</v>
      </c>
      <c r="F6" s="20">
        <f aca="true" t="shared" si="0" ref="F6:F31">SUM(B6:E6)</f>
        <v>370</v>
      </c>
      <c r="H6" s="19">
        <v>609</v>
      </c>
    </row>
    <row r="7" spans="1:8" s="19" customFormat="1" ht="15.75">
      <c r="A7" s="22" t="s">
        <v>20</v>
      </c>
      <c r="B7" s="20">
        <v>86</v>
      </c>
      <c r="C7" s="20">
        <v>123</v>
      </c>
      <c r="D7" s="97">
        <v>101</v>
      </c>
      <c r="E7" s="97">
        <v>98</v>
      </c>
      <c r="F7" s="20">
        <f t="shared" si="0"/>
        <v>408</v>
      </c>
      <c r="H7" s="19">
        <v>560</v>
      </c>
    </row>
    <row r="8" spans="1:8" s="19" customFormat="1" ht="15.75">
      <c r="A8" s="22" t="s">
        <v>21</v>
      </c>
      <c r="B8" s="20">
        <v>87</v>
      </c>
      <c r="C8" s="20">
        <v>92</v>
      </c>
      <c r="D8" s="97">
        <v>74</v>
      </c>
      <c r="E8" s="97">
        <v>70</v>
      </c>
      <c r="F8" s="20">
        <f t="shared" si="0"/>
        <v>323</v>
      </c>
      <c r="H8" s="19">
        <v>425</v>
      </c>
    </row>
    <row r="9" spans="1:8" s="19" customFormat="1" ht="15.75">
      <c r="A9" s="22" t="s">
        <v>39</v>
      </c>
      <c r="B9" s="20">
        <v>104</v>
      </c>
      <c r="C9" s="20">
        <v>105</v>
      </c>
      <c r="D9" s="97">
        <v>84</v>
      </c>
      <c r="E9" s="97">
        <v>79</v>
      </c>
      <c r="F9" s="20">
        <f t="shared" si="0"/>
        <v>372</v>
      </c>
      <c r="H9" s="19">
        <v>664</v>
      </c>
    </row>
    <row r="10" spans="1:8" s="19" customFormat="1" ht="15.75">
      <c r="A10" s="22" t="s">
        <v>24</v>
      </c>
      <c r="B10" s="20">
        <v>70</v>
      </c>
      <c r="C10" s="20">
        <v>82</v>
      </c>
      <c r="D10" s="97">
        <v>67</v>
      </c>
      <c r="E10" s="97">
        <v>67</v>
      </c>
      <c r="F10" s="20">
        <f t="shared" si="0"/>
        <v>286</v>
      </c>
      <c r="H10" s="19">
        <v>385</v>
      </c>
    </row>
    <row r="11" spans="1:8" s="19" customFormat="1" ht="15.75">
      <c r="A11" s="22" t="s">
        <v>25</v>
      </c>
      <c r="B11" s="20">
        <v>99</v>
      </c>
      <c r="C11" s="20">
        <v>102</v>
      </c>
      <c r="D11" s="97">
        <v>82</v>
      </c>
      <c r="E11" s="97">
        <v>86</v>
      </c>
      <c r="F11" s="20">
        <f t="shared" si="0"/>
        <v>369</v>
      </c>
      <c r="H11" s="19">
        <v>601</v>
      </c>
    </row>
    <row r="12" spans="1:8" s="19" customFormat="1" ht="15.75">
      <c r="A12" s="22" t="s">
        <v>40</v>
      </c>
      <c r="B12" s="20">
        <v>103</v>
      </c>
      <c r="C12" s="20">
        <v>103</v>
      </c>
      <c r="D12" s="97">
        <v>81</v>
      </c>
      <c r="E12" s="97">
        <v>82</v>
      </c>
      <c r="F12" s="20">
        <f t="shared" si="0"/>
        <v>369</v>
      </c>
      <c r="H12" s="19">
        <v>457</v>
      </c>
    </row>
    <row r="13" spans="1:8" s="19" customFormat="1" ht="15.75">
      <c r="A13" s="22" t="s">
        <v>22</v>
      </c>
      <c r="B13" s="20">
        <v>93</v>
      </c>
      <c r="C13" s="20">
        <v>93</v>
      </c>
      <c r="D13" s="97">
        <v>73</v>
      </c>
      <c r="E13" s="97">
        <v>74</v>
      </c>
      <c r="F13" s="20">
        <f t="shared" si="0"/>
        <v>333</v>
      </c>
      <c r="H13" s="19">
        <v>379</v>
      </c>
    </row>
    <row r="14" spans="1:8" s="19" customFormat="1" ht="15.75">
      <c r="A14" s="22" t="s">
        <v>41</v>
      </c>
      <c r="B14" s="20">
        <v>91</v>
      </c>
      <c r="C14" s="20">
        <v>94</v>
      </c>
      <c r="D14" s="97">
        <v>75</v>
      </c>
      <c r="E14" s="97">
        <v>73</v>
      </c>
      <c r="F14" s="20">
        <f t="shared" si="0"/>
        <v>333</v>
      </c>
      <c r="H14" s="19">
        <v>443</v>
      </c>
    </row>
    <row r="15" spans="1:8" s="19" customFormat="1" ht="15.75">
      <c r="A15" s="22" t="s">
        <v>23</v>
      </c>
      <c r="B15" s="20">
        <v>115</v>
      </c>
      <c r="C15" s="20">
        <v>98</v>
      </c>
      <c r="D15" s="97">
        <v>75</v>
      </c>
      <c r="E15" s="97">
        <v>78</v>
      </c>
      <c r="F15" s="20">
        <f t="shared" si="0"/>
        <v>366</v>
      </c>
      <c r="H15" s="19">
        <v>675</v>
      </c>
    </row>
    <row r="16" spans="1:8" s="19" customFormat="1" ht="15.75">
      <c r="A16" s="22" t="s">
        <v>42</v>
      </c>
      <c r="B16" s="20">
        <v>129</v>
      </c>
      <c r="C16" s="20">
        <v>132</v>
      </c>
      <c r="D16" s="97">
        <v>103</v>
      </c>
      <c r="E16" s="97">
        <v>108</v>
      </c>
      <c r="F16" s="20">
        <f t="shared" si="0"/>
        <v>472</v>
      </c>
      <c r="H16" s="19">
        <v>641</v>
      </c>
    </row>
    <row r="17" spans="1:8" s="19" customFormat="1" ht="15.75">
      <c r="A17" s="22" t="s">
        <v>26</v>
      </c>
      <c r="B17" s="20">
        <v>132</v>
      </c>
      <c r="C17" s="20">
        <v>129</v>
      </c>
      <c r="D17" s="97">
        <v>104</v>
      </c>
      <c r="E17" s="97">
        <v>106</v>
      </c>
      <c r="F17" s="20">
        <f t="shared" si="0"/>
        <v>471</v>
      </c>
      <c r="H17" s="19">
        <v>632</v>
      </c>
    </row>
    <row r="18" spans="1:8" s="19" customFormat="1" ht="15.75">
      <c r="A18" s="22" t="s">
        <v>62</v>
      </c>
      <c r="B18" s="20">
        <v>856</v>
      </c>
      <c r="C18" s="20">
        <v>865</v>
      </c>
      <c r="D18" s="97">
        <v>686</v>
      </c>
      <c r="E18" s="97">
        <v>695</v>
      </c>
      <c r="F18" s="20">
        <f t="shared" si="0"/>
        <v>3102</v>
      </c>
      <c r="H18" s="19">
        <v>1591</v>
      </c>
    </row>
    <row r="19" spans="1:8" s="19" customFormat="1" ht="15.75">
      <c r="A19" s="22" t="s">
        <v>28</v>
      </c>
      <c r="B19" s="20">
        <v>412</v>
      </c>
      <c r="C19" s="20">
        <v>413</v>
      </c>
      <c r="D19" s="97">
        <v>330</v>
      </c>
      <c r="E19" s="97">
        <v>330</v>
      </c>
      <c r="F19" s="20">
        <f t="shared" si="0"/>
        <v>1485</v>
      </c>
      <c r="H19" s="19">
        <v>1848</v>
      </c>
    </row>
    <row r="20" spans="1:8" s="19" customFormat="1" ht="15.75">
      <c r="A20" s="22" t="s">
        <v>80</v>
      </c>
      <c r="B20" s="20">
        <v>397</v>
      </c>
      <c r="C20" s="92">
        <v>398</v>
      </c>
      <c r="D20" s="97">
        <v>319</v>
      </c>
      <c r="E20" s="97">
        <v>319</v>
      </c>
      <c r="F20" s="20">
        <f t="shared" si="0"/>
        <v>1433</v>
      </c>
      <c r="H20" s="19">
        <v>1883</v>
      </c>
    </row>
    <row r="21" spans="1:8" s="19" customFormat="1" ht="15.75">
      <c r="A21" s="22" t="s">
        <v>43</v>
      </c>
      <c r="B21" s="20">
        <v>14</v>
      </c>
      <c r="C21" s="20">
        <v>20</v>
      </c>
      <c r="D21" s="97">
        <v>12</v>
      </c>
      <c r="E21" s="97">
        <v>15</v>
      </c>
      <c r="F21" s="20">
        <f t="shared" si="0"/>
        <v>61</v>
      </c>
      <c r="H21" s="19">
        <v>90</v>
      </c>
    </row>
    <row r="22" spans="1:8" s="19" customFormat="1" ht="15.75">
      <c r="A22" s="22" t="s">
        <v>46</v>
      </c>
      <c r="B22" s="20">
        <v>248</v>
      </c>
      <c r="C22" s="20">
        <v>269</v>
      </c>
      <c r="D22" s="97">
        <v>289</v>
      </c>
      <c r="E22" s="97">
        <v>279</v>
      </c>
      <c r="F22" s="20">
        <f t="shared" si="0"/>
        <v>1085</v>
      </c>
      <c r="H22" s="19">
        <v>452</v>
      </c>
    </row>
    <row r="23" spans="1:8" s="19" customFormat="1" ht="15.75">
      <c r="A23" s="22" t="s">
        <v>29</v>
      </c>
      <c r="B23" s="20">
        <v>119</v>
      </c>
      <c r="C23" s="20">
        <v>115</v>
      </c>
      <c r="D23" s="97">
        <v>92</v>
      </c>
      <c r="E23" s="97">
        <v>94</v>
      </c>
      <c r="F23" s="20">
        <f t="shared" si="0"/>
        <v>420</v>
      </c>
      <c r="H23" s="19">
        <v>580</v>
      </c>
    </row>
    <row r="24" spans="1:8" s="19" customFormat="1" ht="15.75">
      <c r="A24" s="22" t="s">
        <v>87</v>
      </c>
      <c r="B24" s="20">
        <v>15</v>
      </c>
      <c r="C24" s="20">
        <v>15</v>
      </c>
      <c r="D24" s="97">
        <v>15</v>
      </c>
      <c r="E24" s="97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49</v>
      </c>
      <c r="B25" s="20">
        <v>35</v>
      </c>
      <c r="C25" s="20">
        <v>35</v>
      </c>
      <c r="D25" s="97">
        <v>35</v>
      </c>
      <c r="E25" s="97">
        <v>35</v>
      </c>
      <c r="F25" s="20">
        <f t="shared" si="0"/>
        <v>140</v>
      </c>
      <c r="H25" s="19">
        <v>100</v>
      </c>
    </row>
    <row r="26" spans="1:8" s="19" customFormat="1" ht="15.75">
      <c r="A26" s="22" t="s">
        <v>56</v>
      </c>
      <c r="B26" s="20">
        <v>527</v>
      </c>
      <c r="C26" s="20">
        <v>554</v>
      </c>
      <c r="D26" s="97">
        <v>437</v>
      </c>
      <c r="E26" s="97">
        <v>438</v>
      </c>
      <c r="F26" s="20">
        <f t="shared" si="0"/>
        <v>1956</v>
      </c>
      <c r="H26" s="19">
        <v>2158</v>
      </c>
    </row>
    <row r="27" spans="1:8" s="19" customFormat="1" ht="15.75">
      <c r="A27" s="8" t="s">
        <v>86</v>
      </c>
      <c r="B27" s="20">
        <v>20</v>
      </c>
      <c r="C27" s="20">
        <v>20</v>
      </c>
      <c r="D27" s="97">
        <v>20</v>
      </c>
      <c r="E27" s="97">
        <v>18</v>
      </c>
      <c r="F27" s="20">
        <f t="shared" si="0"/>
        <v>78</v>
      </c>
      <c r="H27" s="19">
        <v>0</v>
      </c>
    </row>
    <row r="28" spans="1:6" s="19" customFormat="1" ht="15.75">
      <c r="A28" s="8" t="s">
        <v>95</v>
      </c>
      <c r="B28" s="20">
        <v>15</v>
      </c>
      <c r="C28" s="20">
        <v>15</v>
      </c>
      <c r="D28" s="97">
        <v>10</v>
      </c>
      <c r="E28" s="104">
        <v>12</v>
      </c>
      <c r="F28" s="86">
        <f t="shared" si="0"/>
        <v>52</v>
      </c>
    </row>
    <row r="29" spans="1:6" s="19" customFormat="1" ht="31.5">
      <c r="A29" s="8" t="s">
        <v>71</v>
      </c>
      <c r="B29" s="20">
        <v>5</v>
      </c>
      <c r="C29" s="20">
        <v>5</v>
      </c>
      <c r="D29" s="20"/>
      <c r="E29" s="20"/>
      <c r="F29" s="20">
        <f t="shared" si="0"/>
        <v>10</v>
      </c>
    </row>
    <row r="30" spans="1:6" s="19" customFormat="1" ht="15.75">
      <c r="A30" s="40" t="s">
        <v>91</v>
      </c>
      <c r="B30" s="20">
        <v>100</v>
      </c>
      <c r="C30" s="20"/>
      <c r="D30" s="20"/>
      <c r="E30" s="20"/>
      <c r="F30" s="20">
        <f t="shared" si="0"/>
        <v>100</v>
      </c>
    </row>
    <row r="31" spans="1:6" s="19" customFormat="1" ht="30">
      <c r="A31" s="40" t="s">
        <v>92</v>
      </c>
      <c r="B31" s="20">
        <v>100</v>
      </c>
      <c r="C31" s="20"/>
      <c r="D31" s="20"/>
      <c r="E31" s="20"/>
      <c r="F31" s="20">
        <f t="shared" si="0"/>
        <v>100</v>
      </c>
    </row>
    <row r="32" spans="1:8" s="19" customFormat="1" ht="15.75">
      <c r="A32" s="22" t="s">
        <v>31</v>
      </c>
      <c r="B32" s="24">
        <f>SUM(B6:B31)</f>
        <v>4077</v>
      </c>
      <c r="C32" s="24">
        <f>SUM(C6:C31)</f>
        <v>3979</v>
      </c>
      <c r="D32" s="24">
        <f>SUM(D6:D31)</f>
        <v>3246</v>
      </c>
      <c r="E32" s="24">
        <f>SUM(E6:E31)</f>
        <v>3252</v>
      </c>
      <c r="F32" s="24">
        <f>SUM(F6:F31)</f>
        <v>14554</v>
      </c>
      <c r="H32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76" customWidth="1"/>
    <col min="3" max="7" width="25.28125" style="93" customWidth="1"/>
    <col min="8" max="16384" width="9.140625" style="4" customWidth="1"/>
  </cols>
  <sheetData>
    <row r="1" spans="2:7" ht="15" customHeight="1">
      <c r="B1" s="98"/>
      <c r="C1" s="90"/>
      <c r="D1" s="105" t="s">
        <v>151</v>
      </c>
      <c r="E1" s="105"/>
      <c r="F1" s="105"/>
      <c r="G1" s="105"/>
    </row>
    <row r="2" spans="2:7" ht="15" customHeight="1">
      <c r="B2" s="98"/>
      <c r="C2" s="90"/>
      <c r="D2" s="109" t="s">
        <v>156</v>
      </c>
      <c r="E2" s="109"/>
      <c r="F2" s="109"/>
      <c r="G2" s="109"/>
    </row>
    <row r="3" spans="1:7" ht="19.5" customHeight="1">
      <c r="A3" s="121" t="s">
        <v>117</v>
      </c>
      <c r="B3" s="121"/>
      <c r="C3" s="121"/>
      <c r="D3" s="121"/>
      <c r="E3" s="121"/>
      <c r="F3" s="122"/>
      <c r="G3" s="123"/>
    </row>
    <row r="4" spans="1:7" ht="27" customHeight="1">
      <c r="A4" s="123" t="s">
        <v>76</v>
      </c>
      <c r="B4" s="123"/>
      <c r="C4" s="123"/>
      <c r="D4" s="123"/>
      <c r="E4" s="123"/>
      <c r="F4" s="122"/>
      <c r="G4" s="124"/>
    </row>
    <row r="5" spans="1:7" ht="12" customHeight="1">
      <c r="A5" s="106" t="s">
        <v>52</v>
      </c>
      <c r="B5" s="130" t="s">
        <v>57</v>
      </c>
      <c r="C5" s="106" t="s">
        <v>78</v>
      </c>
      <c r="D5" s="106"/>
      <c r="E5" s="106"/>
      <c r="F5" s="128"/>
      <c r="G5" s="128"/>
    </row>
    <row r="6" spans="1:7" ht="15.75" customHeight="1">
      <c r="A6" s="127"/>
      <c r="B6" s="130"/>
      <c r="C6" s="94" t="s">
        <v>5</v>
      </c>
      <c r="D6" s="94" t="s">
        <v>6</v>
      </c>
      <c r="E6" s="94" t="s">
        <v>58</v>
      </c>
      <c r="F6" s="95" t="s">
        <v>6</v>
      </c>
      <c r="G6" s="95" t="s">
        <v>58</v>
      </c>
    </row>
    <row r="7" spans="1:7" ht="17.25" customHeight="1">
      <c r="A7" s="64">
        <v>1</v>
      </c>
      <c r="B7" s="75" t="s">
        <v>77</v>
      </c>
      <c r="C7" s="64">
        <v>250</v>
      </c>
      <c r="D7" s="64">
        <v>250</v>
      </c>
      <c r="E7" s="95">
        <v>250</v>
      </c>
      <c r="F7" s="95">
        <v>250</v>
      </c>
      <c r="G7" s="95">
        <f>SUM(C7:F7)</f>
        <v>1000</v>
      </c>
    </row>
    <row r="8" spans="1:7" ht="17.25" customHeight="1">
      <c r="A8" s="64">
        <v>2</v>
      </c>
      <c r="B8" s="75" t="s">
        <v>96</v>
      </c>
      <c r="C8" s="64">
        <v>100</v>
      </c>
      <c r="D8" s="64">
        <v>100</v>
      </c>
      <c r="E8" s="95">
        <v>100</v>
      </c>
      <c r="F8" s="95">
        <v>100</v>
      </c>
      <c r="G8" s="95">
        <f aca="true" t="shared" si="0" ref="G8:G15">SUM(C8:F8)</f>
        <v>400</v>
      </c>
    </row>
    <row r="9" spans="1:7" ht="19.5" customHeight="1">
      <c r="A9" s="64">
        <v>3</v>
      </c>
      <c r="B9" s="75" t="s">
        <v>116</v>
      </c>
      <c r="C9" s="64">
        <v>1</v>
      </c>
      <c r="D9" s="64">
        <v>1</v>
      </c>
      <c r="E9" s="95">
        <v>1</v>
      </c>
      <c r="F9" s="95">
        <v>2</v>
      </c>
      <c r="G9" s="95">
        <f t="shared" si="0"/>
        <v>5</v>
      </c>
    </row>
    <row r="10" spans="1:7" ht="19.5" customHeight="1">
      <c r="A10" s="64">
        <v>4</v>
      </c>
      <c r="B10" s="75" t="s">
        <v>97</v>
      </c>
      <c r="C10" s="64">
        <v>2</v>
      </c>
      <c r="D10" s="64">
        <v>1</v>
      </c>
      <c r="E10" s="95">
        <v>1</v>
      </c>
      <c r="F10" s="95">
        <v>1</v>
      </c>
      <c r="G10" s="95">
        <f t="shared" si="0"/>
        <v>5</v>
      </c>
    </row>
    <row r="11" spans="1:7" ht="19.5" customHeight="1">
      <c r="A11" s="64">
        <v>5</v>
      </c>
      <c r="B11" s="75" t="s">
        <v>98</v>
      </c>
      <c r="C11" s="64">
        <v>2</v>
      </c>
      <c r="D11" s="64">
        <v>3</v>
      </c>
      <c r="E11" s="95">
        <v>3</v>
      </c>
      <c r="F11" s="95">
        <v>2</v>
      </c>
      <c r="G11" s="95">
        <f t="shared" si="0"/>
        <v>10</v>
      </c>
    </row>
    <row r="12" spans="1:7" ht="19.5" customHeight="1">
      <c r="A12" s="64">
        <v>6</v>
      </c>
      <c r="B12" s="75" t="s">
        <v>99</v>
      </c>
      <c r="C12" s="64">
        <v>4</v>
      </c>
      <c r="D12" s="64">
        <v>4</v>
      </c>
      <c r="E12" s="95">
        <v>3</v>
      </c>
      <c r="F12" s="95">
        <v>4</v>
      </c>
      <c r="G12" s="95">
        <f t="shared" si="0"/>
        <v>15</v>
      </c>
    </row>
    <row r="13" spans="1:7" ht="19.5" customHeight="1">
      <c r="A13" s="64">
        <v>7</v>
      </c>
      <c r="B13" s="75" t="s">
        <v>60</v>
      </c>
      <c r="C13" s="64"/>
      <c r="D13" s="64">
        <v>1</v>
      </c>
      <c r="E13" s="95">
        <v>1</v>
      </c>
      <c r="F13" s="95">
        <v>1</v>
      </c>
      <c r="G13" s="95">
        <f t="shared" si="0"/>
        <v>3</v>
      </c>
    </row>
    <row r="14" spans="1:7" ht="19.5" customHeight="1">
      <c r="A14" s="64">
        <v>8</v>
      </c>
      <c r="B14" s="75" t="s">
        <v>100</v>
      </c>
      <c r="C14" s="64">
        <v>2</v>
      </c>
      <c r="D14" s="64">
        <v>1</v>
      </c>
      <c r="E14" s="95">
        <v>2</v>
      </c>
      <c r="F14" s="95">
        <v>1</v>
      </c>
      <c r="G14" s="95">
        <f t="shared" si="0"/>
        <v>6</v>
      </c>
    </row>
    <row r="15" spans="1:7" ht="19.5" customHeight="1">
      <c r="A15" s="64">
        <v>9</v>
      </c>
      <c r="B15" s="75" t="s">
        <v>101</v>
      </c>
      <c r="C15" s="64">
        <v>10</v>
      </c>
      <c r="D15" s="64">
        <v>10</v>
      </c>
      <c r="E15" s="95">
        <v>10</v>
      </c>
      <c r="F15" s="95">
        <v>10</v>
      </c>
      <c r="G15" s="9">
        <f t="shared" si="0"/>
        <v>40</v>
      </c>
    </row>
    <row r="16" spans="1:7" ht="15">
      <c r="A16" s="9"/>
      <c r="B16" s="77" t="s">
        <v>61</v>
      </c>
      <c r="C16" s="9">
        <f>SUM(C7:C15)</f>
        <v>371</v>
      </c>
      <c r="D16" s="9">
        <f>SUM(D7:D15)</f>
        <v>371</v>
      </c>
      <c r="E16" s="95">
        <f>SUM(E7:E15)</f>
        <v>371</v>
      </c>
      <c r="F16" s="95">
        <f>SUM(F7:F15)</f>
        <v>371</v>
      </c>
      <c r="G16" s="74">
        <f>SUM(C16:F16)</f>
        <v>1484</v>
      </c>
    </row>
    <row r="17" spans="1:7" ht="15">
      <c r="A17" s="125" t="s">
        <v>63</v>
      </c>
      <c r="B17" s="125"/>
      <c r="C17" s="125"/>
      <c r="D17" s="125"/>
      <c r="E17" s="125"/>
      <c r="F17" s="126"/>
      <c r="G17" s="126"/>
    </row>
    <row r="18" spans="1:7" ht="11.25" customHeight="1">
      <c r="A18" s="128" t="s">
        <v>52</v>
      </c>
      <c r="B18" s="129" t="s">
        <v>57</v>
      </c>
      <c r="C18" s="106" t="s">
        <v>78</v>
      </c>
      <c r="D18" s="106"/>
      <c r="E18" s="106"/>
      <c r="F18" s="106"/>
      <c r="G18" s="106"/>
    </row>
    <row r="19" spans="1:7" ht="20.25" customHeight="1">
      <c r="A19" s="128"/>
      <c r="B19" s="129"/>
      <c r="C19" s="94" t="s">
        <v>3</v>
      </c>
      <c r="D19" s="94" t="s">
        <v>4</v>
      </c>
      <c r="E19" s="94" t="s">
        <v>5</v>
      </c>
      <c r="F19" s="94" t="s">
        <v>6</v>
      </c>
      <c r="G19" s="94" t="s">
        <v>58</v>
      </c>
    </row>
    <row r="20" spans="1:7" ht="20.25" customHeight="1">
      <c r="A20" s="2">
        <v>1</v>
      </c>
      <c r="B20" s="79" t="s">
        <v>77</v>
      </c>
      <c r="C20" s="65">
        <v>39</v>
      </c>
      <c r="D20" s="65">
        <v>39</v>
      </c>
      <c r="E20" s="65">
        <v>39</v>
      </c>
      <c r="F20" s="65">
        <v>39</v>
      </c>
      <c r="G20" s="95">
        <f>SUM(C20:F20)</f>
        <v>156</v>
      </c>
    </row>
    <row r="21" spans="1:7" ht="20.25" customHeight="1">
      <c r="A21" s="2">
        <v>2</v>
      </c>
      <c r="B21" s="79" t="s">
        <v>90</v>
      </c>
      <c r="C21" s="65">
        <v>156</v>
      </c>
      <c r="D21" s="65">
        <v>156</v>
      </c>
      <c r="E21" s="65">
        <v>156</v>
      </c>
      <c r="F21" s="65">
        <v>156</v>
      </c>
      <c r="G21" s="95">
        <f>SUM(C21:F21)</f>
        <v>624</v>
      </c>
    </row>
    <row r="22" spans="1:7" ht="15">
      <c r="A22" s="38"/>
      <c r="B22" s="96" t="s">
        <v>61</v>
      </c>
      <c r="C22" s="9">
        <f>SUM(C20:C21)</f>
        <v>195</v>
      </c>
      <c r="D22" s="9">
        <f>SUM(D20:D21)</f>
        <v>195</v>
      </c>
      <c r="E22" s="9">
        <f>SUM(E20:E21)</f>
        <v>195</v>
      </c>
      <c r="F22" s="9">
        <f>SUM(F20:F21)</f>
        <v>195</v>
      </c>
      <c r="G22" s="95">
        <f>SUM(C22:F22)</f>
        <v>780</v>
      </c>
    </row>
    <row r="23" spans="1:7" ht="15">
      <c r="A23" s="125" t="s">
        <v>64</v>
      </c>
      <c r="B23" s="125"/>
      <c r="C23" s="125"/>
      <c r="D23" s="125"/>
      <c r="E23" s="125"/>
      <c r="F23" s="125"/>
      <c r="G23" s="125"/>
    </row>
    <row r="24" spans="1:7" ht="15" customHeight="1">
      <c r="A24" s="128" t="s">
        <v>52</v>
      </c>
      <c r="B24" s="129" t="s">
        <v>57</v>
      </c>
      <c r="C24" s="106" t="s">
        <v>78</v>
      </c>
      <c r="D24" s="106"/>
      <c r="E24" s="106"/>
      <c r="F24" s="106"/>
      <c r="G24" s="106"/>
    </row>
    <row r="25" spans="1:7" ht="20.25" customHeight="1">
      <c r="A25" s="128"/>
      <c r="B25" s="129"/>
      <c r="C25" s="94" t="s">
        <v>3</v>
      </c>
      <c r="D25" s="94" t="s">
        <v>4</v>
      </c>
      <c r="E25" s="94" t="s">
        <v>5</v>
      </c>
      <c r="F25" s="94" t="s">
        <v>6</v>
      </c>
      <c r="G25" s="94" t="s">
        <v>58</v>
      </c>
    </row>
    <row r="26" spans="1:7" ht="18.75" customHeight="1">
      <c r="A26" s="2">
        <v>1</v>
      </c>
      <c r="B26" s="79" t="s">
        <v>77</v>
      </c>
      <c r="C26" s="65">
        <v>117</v>
      </c>
      <c r="D26" s="65">
        <v>91</v>
      </c>
      <c r="E26" s="65">
        <v>78</v>
      </c>
      <c r="F26" s="65">
        <v>86</v>
      </c>
      <c r="G26" s="95">
        <f>SUM(C26:F26)</f>
        <v>372</v>
      </c>
    </row>
    <row r="27" spans="1:7" ht="18.75" customHeight="1">
      <c r="A27" s="2">
        <v>2</v>
      </c>
      <c r="B27" s="79" t="s">
        <v>90</v>
      </c>
      <c r="C27" s="65">
        <v>338</v>
      </c>
      <c r="D27" s="65">
        <v>364</v>
      </c>
      <c r="E27" s="65">
        <v>377</v>
      </c>
      <c r="F27" s="65">
        <v>421</v>
      </c>
      <c r="G27" s="95">
        <f>SUM(C27:F27)</f>
        <v>1500</v>
      </c>
    </row>
    <row r="28" spans="1:7" ht="15">
      <c r="A28" s="38"/>
      <c r="B28" s="96" t="s">
        <v>61</v>
      </c>
      <c r="C28" s="9">
        <f>SUM(C26:C27)</f>
        <v>455</v>
      </c>
      <c r="D28" s="9">
        <f>SUM(D26:D27)</f>
        <v>455</v>
      </c>
      <c r="E28" s="9">
        <f>SUM(E26:E27)</f>
        <v>455</v>
      </c>
      <c r="F28" s="9">
        <f>SUM(F26:F27)</f>
        <v>507</v>
      </c>
      <c r="G28" s="95">
        <f>SUM(C28:F28)</f>
        <v>1872</v>
      </c>
    </row>
    <row r="29" spans="1:7" ht="15">
      <c r="A29" s="125" t="s">
        <v>65</v>
      </c>
      <c r="B29" s="125"/>
      <c r="C29" s="125"/>
      <c r="D29" s="125"/>
      <c r="E29" s="125"/>
      <c r="F29" s="125"/>
      <c r="G29" s="125"/>
    </row>
    <row r="30" spans="1:7" ht="15" customHeight="1">
      <c r="A30" s="128" t="s">
        <v>52</v>
      </c>
      <c r="B30" s="129" t="s">
        <v>57</v>
      </c>
      <c r="C30" s="106" t="s">
        <v>78</v>
      </c>
      <c r="D30" s="106"/>
      <c r="E30" s="106"/>
      <c r="F30" s="106"/>
      <c r="G30" s="106"/>
    </row>
    <row r="31" spans="1:7" ht="13.5" customHeight="1">
      <c r="A31" s="128"/>
      <c r="B31" s="129"/>
      <c r="C31" s="94" t="s">
        <v>3</v>
      </c>
      <c r="D31" s="94" t="s">
        <v>4</v>
      </c>
      <c r="E31" s="94" t="s">
        <v>5</v>
      </c>
      <c r="F31" s="94" t="s">
        <v>6</v>
      </c>
      <c r="G31" s="94" t="s">
        <v>58</v>
      </c>
    </row>
    <row r="32" spans="1:7" ht="16.5" customHeight="1">
      <c r="A32" s="2">
        <v>1</v>
      </c>
      <c r="B32" s="96" t="s">
        <v>77</v>
      </c>
      <c r="C32" s="95">
        <v>2090</v>
      </c>
      <c r="D32" s="95">
        <v>2090</v>
      </c>
      <c r="E32" s="95">
        <v>2091</v>
      </c>
      <c r="F32" s="95">
        <v>2091</v>
      </c>
      <c r="G32" s="95">
        <f>SUM(C32:F32)</f>
        <v>8362</v>
      </c>
    </row>
    <row r="33" spans="1:7" ht="16.5" customHeight="1">
      <c r="A33" s="2">
        <v>2</v>
      </c>
      <c r="B33" s="79" t="s">
        <v>90</v>
      </c>
      <c r="C33" s="95">
        <v>522</v>
      </c>
      <c r="D33" s="95">
        <v>522</v>
      </c>
      <c r="E33" s="95">
        <v>523</v>
      </c>
      <c r="F33" s="95">
        <v>523</v>
      </c>
      <c r="G33" s="95">
        <f>SUM(C33:F33)</f>
        <v>2090</v>
      </c>
    </row>
    <row r="34" spans="1:7" ht="15">
      <c r="A34" s="2">
        <v>2</v>
      </c>
      <c r="B34" s="96" t="s">
        <v>60</v>
      </c>
      <c r="C34" s="95">
        <v>273</v>
      </c>
      <c r="D34" s="95">
        <v>273</v>
      </c>
      <c r="E34" s="95">
        <v>275</v>
      </c>
      <c r="F34" s="95">
        <v>274</v>
      </c>
      <c r="G34" s="95">
        <f>SUM(C34:F34)</f>
        <v>1095</v>
      </c>
    </row>
    <row r="35" spans="1:7" ht="15">
      <c r="A35" s="38"/>
      <c r="B35" s="96" t="s">
        <v>61</v>
      </c>
      <c r="C35" s="9">
        <f>SUM(C32:C34)</f>
        <v>2885</v>
      </c>
      <c r="D35" s="9">
        <f>SUM(D32:D34)</f>
        <v>2885</v>
      </c>
      <c r="E35" s="9">
        <f>SUM(E32:E34)</f>
        <v>2889</v>
      </c>
      <c r="F35" s="9">
        <f>SUM(F32:F34)</f>
        <v>2888</v>
      </c>
      <c r="G35" s="95">
        <f>SUM(C35:F35)</f>
        <v>11547</v>
      </c>
    </row>
    <row r="36" spans="1:7" ht="15">
      <c r="A36" s="39"/>
      <c r="B36" s="78"/>
      <c r="C36" s="6"/>
      <c r="D36" s="6"/>
      <c r="E36" s="6"/>
      <c r="F36" s="6"/>
      <c r="G36" s="7"/>
    </row>
    <row r="37" spans="1:7" ht="15">
      <c r="A37" s="125" t="s">
        <v>66</v>
      </c>
      <c r="B37" s="125"/>
      <c r="C37" s="125"/>
      <c r="D37" s="125"/>
      <c r="E37" s="125"/>
      <c r="F37" s="125"/>
      <c r="G37" s="125"/>
    </row>
    <row r="38" spans="1:7" ht="15" customHeight="1">
      <c r="A38" s="128" t="s">
        <v>52</v>
      </c>
      <c r="B38" s="129" t="s">
        <v>57</v>
      </c>
      <c r="C38" s="106" t="s">
        <v>78</v>
      </c>
      <c r="D38" s="106"/>
      <c r="E38" s="106"/>
      <c r="F38" s="106"/>
      <c r="G38" s="106"/>
    </row>
    <row r="39" spans="1:7" ht="15.75" customHeight="1">
      <c r="A39" s="128"/>
      <c r="B39" s="129"/>
      <c r="C39" s="94" t="s">
        <v>3</v>
      </c>
      <c r="D39" s="94" t="s">
        <v>4</v>
      </c>
      <c r="E39" s="94" t="s">
        <v>5</v>
      </c>
      <c r="F39" s="94" t="s">
        <v>6</v>
      </c>
      <c r="G39" s="94" t="s">
        <v>58</v>
      </c>
    </row>
    <row r="40" spans="1:7" ht="19.5" customHeight="1">
      <c r="A40" s="2">
        <v>1</v>
      </c>
      <c r="B40" s="96" t="s">
        <v>77</v>
      </c>
      <c r="C40" s="95">
        <v>2405</v>
      </c>
      <c r="D40" s="95">
        <v>2626</v>
      </c>
      <c r="E40" s="95">
        <v>2691</v>
      </c>
      <c r="F40" s="95">
        <v>2762</v>
      </c>
      <c r="G40" s="95">
        <f>SUM(C40:F40)</f>
        <v>10484</v>
      </c>
    </row>
    <row r="41" spans="1:7" ht="19.5" customHeight="1">
      <c r="A41" s="2">
        <v>2</v>
      </c>
      <c r="B41" s="79" t="s">
        <v>90</v>
      </c>
      <c r="C41" s="95">
        <v>624</v>
      </c>
      <c r="D41" s="95">
        <v>663</v>
      </c>
      <c r="E41" s="95">
        <v>663</v>
      </c>
      <c r="F41" s="95">
        <v>670</v>
      </c>
      <c r="G41" s="95">
        <f>SUM(C41:F41)</f>
        <v>2620</v>
      </c>
    </row>
    <row r="42" spans="1:7" ht="15">
      <c r="A42" s="2">
        <v>3</v>
      </c>
      <c r="B42" s="96" t="s">
        <v>60</v>
      </c>
      <c r="C42" s="95">
        <v>91</v>
      </c>
      <c r="D42" s="95">
        <v>91</v>
      </c>
      <c r="E42" s="95">
        <v>92</v>
      </c>
      <c r="F42" s="95">
        <v>91</v>
      </c>
      <c r="G42" s="95">
        <f>SUM(C42:F42)</f>
        <v>365</v>
      </c>
    </row>
    <row r="43" spans="1:7" ht="15">
      <c r="A43" s="38"/>
      <c r="B43" s="96" t="s">
        <v>61</v>
      </c>
      <c r="C43" s="9">
        <f>SUM(C40:C42)</f>
        <v>3120</v>
      </c>
      <c r="D43" s="9">
        <f>SUM(D40:D42)</f>
        <v>3380</v>
      </c>
      <c r="E43" s="9">
        <f>SUM(E40:E42)</f>
        <v>3446</v>
      </c>
      <c r="F43" s="9">
        <f>SUM(F40:F42)</f>
        <v>3523</v>
      </c>
      <c r="G43" s="95">
        <f>SUM(C43:F43)</f>
        <v>13469</v>
      </c>
    </row>
    <row r="44" spans="1:7" ht="15">
      <c r="A44" s="125"/>
      <c r="B44" s="125"/>
      <c r="C44" s="125"/>
      <c r="D44" s="125"/>
      <c r="E44" s="125"/>
      <c r="F44" s="125"/>
      <c r="G44" s="125"/>
    </row>
    <row r="45" spans="1:7" ht="15">
      <c r="A45" s="131" t="s">
        <v>102</v>
      </c>
      <c r="B45" s="131"/>
      <c r="C45" s="131"/>
      <c r="D45" s="131"/>
      <c r="E45" s="131"/>
      <c r="F45" s="131"/>
      <c r="G45" s="131"/>
    </row>
    <row r="46" spans="1:7" ht="15" customHeight="1">
      <c r="A46" s="128" t="s">
        <v>52</v>
      </c>
      <c r="B46" s="129" t="s">
        <v>57</v>
      </c>
      <c r="C46" s="106" t="s">
        <v>78</v>
      </c>
      <c r="D46" s="106"/>
      <c r="E46" s="106"/>
      <c r="F46" s="106"/>
      <c r="G46" s="106"/>
    </row>
    <row r="47" spans="1:7" ht="15">
      <c r="A47" s="128"/>
      <c r="B47" s="129"/>
      <c r="C47" s="94" t="s">
        <v>3</v>
      </c>
      <c r="D47" s="94" t="s">
        <v>4</v>
      </c>
      <c r="E47" s="94" t="s">
        <v>5</v>
      </c>
      <c r="F47" s="94" t="s">
        <v>6</v>
      </c>
      <c r="G47" s="94" t="s">
        <v>58</v>
      </c>
    </row>
    <row r="48" spans="1:7" ht="15">
      <c r="A48" s="2">
        <v>1</v>
      </c>
      <c r="B48" s="96" t="s">
        <v>77</v>
      </c>
      <c r="C48" s="95">
        <f aca="true" t="shared" si="1" ref="C48:F49">C7+C20+C26+C32+C40</f>
        <v>4901</v>
      </c>
      <c r="D48" s="95">
        <f t="shared" si="1"/>
        <v>5096</v>
      </c>
      <c r="E48" s="95">
        <f t="shared" si="1"/>
        <v>5149</v>
      </c>
      <c r="F48" s="95">
        <f t="shared" si="1"/>
        <v>5228</v>
      </c>
      <c r="G48" s="95">
        <f>SUM(C48:F48)</f>
        <v>20374</v>
      </c>
    </row>
    <row r="49" spans="1:7" ht="15">
      <c r="A49" s="2">
        <v>2</v>
      </c>
      <c r="B49" s="96" t="s">
        <v>96</v>
      </c>
      <c r="C49" s="95">
        <f t="shared" si="1"/>
        <v>1740</v>
      </c>
      <c r="D49" s="95">
        <f t="shared" si="1"/>
        <v>1805</v>
      </c>
      <c r="E49" s="95">
        <f t="shared" si="1"/>
        <v>1819</v>
      </c>
      <c r="F49" s="95">
        <f t="shared" si="1"/>
        <v>1870</v>
      </c>
      <c r="G49" s="95">
        <f aca="true" t="shared" si="2" ref="G49:G57">SUM(C49:F49)</f>
        <v>7234</v>
      </c>
    </row>
    <row r="50" spans="1:7" ht="15">
      <c r="A50" s="2">
        <v>3</v>
      </c>
      <c r="B50" s="96" t="s">
        <v>116</v>
      </c>
      <c r="C50" s="95">
        <f aca="true" t="shared" si="3" ref="C50:F53">C9</f>
        <v>1</v>
      </c>
      <c r="D50" s="95">
        <f t="shared" si="3"/>
        <v>1</v>
      </c>
      <c r="E50" s="95">
        <f t="shared" si="3"/>
        <v>1</v>
      </c>
      <c r="F50" s="95">
        <f t="shared" si="3"/>
        <v>2</v>
      </c>
      <c r="G50" s="95">
        <f t="shared" si="2"/>
        <v>5</v>
      </c>
    </row>
    <row r="51" spans="1:7" ht="15">
      <c r="A51" s="2">
        <v>4</v>
      </c>
      <c r="B51" s="96" t="s">
        <v>97</v>
      </c>
      <c r="C51" s="95">
        <f t="shared" si="3"/>
        <v>2</v>
      </c>
      <c r="D51" s="95">
        <f t="shared" si="3"/>
        <v>1</v>
      </c>
      <c r="E51" s="95">
        <f t="shared" si="3"/>
        <v>1</v>
      </c>
      <c r="F51" s="95">
        <f t="shared" si="3"/>
        <v>1</v>
      </c>
      <c r="G51" s="95">
        <f t="shared" si="2"/>
        <v>5</v>
      </c>
    </row>
    <row r="52" spans="1:7" ht="15">
      <c r="A52" s="2">
        <v>5</v>
      </c>
      <c r="B52" s="96" t="s">
        <v>98</v>
      </c>
      <c r="C52" s="95">
        <f t="shared" si="3"/>
        <v>2</v>
      </c>
      <c r="D52" s="95">
        <f t="shared" si="3"/>
        <v>3</v>
      </c>
      <c r="E52" s="95">
        <f t="shared" si="3"/>
        <v>3</v>
      </c>
      <c r="F52" s="95">
        <f t="shared" si="3"/>
        <v>2</v>
      </c>
      <c r="G52" s="95">
        <f t="shared" si="2"/>
        <v>10</v>
      </c>
    </row>
    <row r="53" spans="1:7" ht="15">
      <c r="A53" s="2">
        <v>6</v>
      </c>
      <c r="B53" s="96" t="s">
        <v>99</v>
      </c>
      <c r="C53" s="95">
        <f t="shared" si="3"/>
        <v>4</v>
      </c>
      <c r="D53" s="95">
        <f t="shared" si="3"/>
        <v>4</v>
      </c>
      <c r="E53" s="95">
        <f t="shared" si="3"/>
        <v>3</v>
      </c>
      <c r="F53" s="95">
        <f t="shared" si="3"/>
        <v>4</v>
      </c>
      <c r="G53" s="95">
        <f t="shared" si="2"/>
        <v>15</v>
      </c>
    </row>
    <row r="54" spans="1:7" ht="15">
      <c r="A54" s="2">
        <v>7</v>
      </c>
      <c r="B54" s="96" t="s">
        <v>60</v>
      </c>
      <c r="C54" s="95">
        <f>C13+C34+C42</f>
        <v>364</v>
      </c>
      <c r="D54" s="95">
        <f>D13+D34+D42</f>
        <v>365</v>
      </c>
      <c r="E54" s="95">
        <f>E13+E34+E42</f>
        <v>368</v>
      </c>
      <c r="F54" s="95">
        <f>F13+F34+F42</f>
        <v>366</v>
      </c>
      <c r="G54" s="95">
        <f t="shared" si="2"/>
        <v>1463</v>
      </c>
    </row>
    <row r="55" spans="1:7" ht="15">
      <c r="A55" s="2">
        <v>8</v>
      </c>
      <c r="B55" s="79" t="s">
        <v>100</v>
      </c>
      <c r="C55" s="95">
        <f aca="true" t="shared" si="4" ref="C55:F56">C14</f>
        <v>2</v>
      </c>
      <c r="D55" s="95">
        <f t="shared" si="4"/>
        <v>1</v>
      </c>
      <c r="E55" s="95">
        <f t="shared" si="4"/>
        <v>2</v>
      </c>
      <c r="F55" s="95">
        <f t="shared" si="4"/>
        <v>1</v>
      </c>
      <c r="G55" s="95">
        <f t="shared" si="2"/>
        <v>6</v>
      </c>
    </row>
    <row r="56" spans="1:7" ht="15">
      <c r="A56" s="2">
        <v>9</v>
      </c>
      <c r="B56" s="79" t="s">
        <v>101</v>
      </c>
      <c r="C56" s="95">
        <f t="shared" si="4"/>
        <v>10</v>
      </c>
      <c r="D56" s="95">
        <f t="shared" si="4"/>
        <v>10</v>
      </c>
      <c r="E56" s="95">
        <f t="shared" si="4"/>
        <v>10</v>
      </c>
      <c r="F56" s="95">
        <f t="shared" si="4"/>
        <v>10</v>
      </c>
      <c r="G56" s="95">
        <f t="shared" si="2"/>
        <v>40</v>
      </c>
    </row>
    <row r="57" spans="1:7" ht="15">
      <c r="A57" s="2"/>
      <c r="B57" s="96" t="s">
        <v>61</v>
      </c>
      <c r="C57" s="95">
        <f>SUM(C48:C56)</f>
        <v>7026</v>
      </c>
      <c r="D57" s="95">
        <f>SUM(D48:D56)</f>
        <v>7286</v>
      </c>
      <c r="E57" s="95">
        <f>SUM(E48:E56)</f>
        <v>7356</v>
      </c>
      <c r="F57" s="95">
        <f>SUM(F48:F56)</f>
        <v>7484</v>
      </c>
      <c r="G57" s="95">
        <f t="shared" si="2"/>
        <v>29152</v>
      </c>
    </row>
  </sheetData>
  <sheetProtection/>
  <mergeCells count="28">
    <mergeCell ref="B30:B31"/>
    <mergeCell ref="C30:G30"/>
    <mergeCell ref="A44:G44"/>
    <mergeCell ref="C46:G46"/>
    <mergeCell ref="A37:G37"/>
    <mergeCell ref="A38:A39"/>
    <mergeCell ref="A45:G45"/>
    <mergeCell ref="A46:A47"/>
    <mergeCell ref="B46:B47"/>
    <mergeCell ref="C38:G38"/>
    <mergeCell ref="A23:G23"/>
    <mergeCell ref="C5:G5"/>
    <mergeCell ref="B24:B25"/>
    <mergeCell ref="B5:B6"/>
    <mergeCell ref="B18:B19"/>
    <mergeCell ref="B38:B39"/>
    <mergeCell ref="A24:A25"/>
    <mergeCell ref="C24:G24"/>
    <mergeCell ref="A29:G29"/>
    <mergeCell ref="A30:A31"/>
    <mergeCell ref="A3:G3"/>
    <mergeCell ref="A4:G4"/>
    <mergeCell ref="A17:G17"/>
    <mergeCell ref="D1:G1"/>
    <mergeCell ref="C18:G18"/>
    <mergeCell ref="A5:A6"/>
    <mergeCell ref="A18:A19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90" customWidth="1"/>
    <col min="7" max="16384" width="9.140625" style="11" customWidth="1"/>
  </cols>
  <sheetData>
    <row r="1" spans="4:6" ht="53.25" customHeight="1">
      <c r="D1" s="105" t="s">
        <v>152</v>
      </c>
      <c r="E1" s="105"/>
      <c r="F1" s="105"/>
    </row>
    <row r="2" spans="3:6" ht="53.25" customHeight="1">
      <c r="C2" s="109" t="s">
        <v>156</v>
      </c>
      <c r="D2" s="109"/>
      <c r="E2" s="109"/>
      <c r="F2" s="109"/>
    </row>
    <row r="3" spans="1:6" ht="48" customHeight="1">
      <c r="A3" s="107" t="s">
        <v>126</v>
      </c>
      <c r="B3" s="107"/>
      <c r="C3" s="107"/>
      <c r="D3" s="107"/>
      <c r="E3" s="107"/>
      <c r="F3" s="107"/>
    </row>
    <row r="4" spans="1:6" s="19" customFormat="1" ht="12.75" customHeight="1">
      <c r="A4" s="110" t="s">
        <v>89</v>
      </c>
      <c r="B4" s="106" t="s">
        <v>78</v>
      </c>
      <c r="C4" s="106"/>
      <c r="D4" s="106"/>
      <c r="E4" s="106"/>
      <c r="F4" s="106"/>
    </row>
    <row r="5" spans="1:6" s="19" customFormat="1" ht="12.75" customHeight="1">
      <c r="A5" s="111"/>
      <c r="B5" s="91" t="s">
        <v>32</v>
      </c>
      <c r="C5" s="91" t="s">
        <v>34</v>
      </c>
      <c r="D5" s="91" t="s">
        <v>35</v>
      </c>
      <c r="E5" s="91" t="s">
        <v>33</v>
      </c>
      <c r="F5" s="33" t="s">
        <v>31</v>
      </c>
    </row>
    <row r="6" spans="1:6" s="19" customFormat="1" ht="15.75">
      <c r="A6" s="22" t="s">
        <v>38</v>
      </c>
      <c r="B6" s="20">
        <v>948</v>
      </c>
      <c r="C6" s="20">
        <v>947</v>
      </c>
      <c r="D6" s="20">
        <v>947</v>
      </c>
      <c r="E6" s="20">
        <v>947</v>
      </c>
      <c r="F6" s="20">
        <f aca="true" t="shared" si="0" ref="F6:F19">SUM(B6:E6)</f>
        <v>3789</v>
      </c>
    </row>
    <row r="7" spans="1:6" s="19" customFormat="1" ht="15.75">
      <c r="A7" s="22" t="s">
        <v>20</v>
      </c>
      <c r="B7" s="20">
        <v>673</v>
      </c>
      <c r="C7" s="20">
        <v>672</v>
      </c>
      <c r="D7" s="20">
        <v>672</v>
      </c>
      <c r="E7" s="20">
        <v>674</v>
      </c>
      <c r="F7" s="20">
        <f t="shared" si="0"/>
        <v>2691</v>
      </c>
    </row>
    <row r="8" spans="1:6" s="19" customFormat="1" ht="15.75">
      <c r="A8" s="22" t="s">
        <v>21</v>
      </c>
      <c r="B8" s="20">
        <v>665</v>
      </c>
      <c r="C8" s="20">
        <v>665</v>
      </c>
      <c r="D8" s="20">
        <v>673</v>
      </c>
      <c r="E8" s="20">
        <v>673</v>
      </c>
      <c r="F8" s="20">
        <f t="shared" si="0"/>
        <v>2676</v>
      </c>
    </row>
    <row r="9" spans="1:6" s="19" customFormat="1" ht="15.75">
      <c r="A9" s="22" t="s">
        <v>39</v>
      </c>
      <c r="B9" s="20">
        <v>803</v>
      </c>
      <c r="C9" s="20">
        <v>802</v>
      </c>
      <c r="D9" s="20">
        <v>802</v>
      </c>
      <c r="E9" s="20">
        <v>801</v>
      </c>
      <c r="F9" s="20">
        <f t="shared" si="0"/>
        <v>3208</v>
      </c>
    </row>
    <row r="10" spans="1:6" s="19" customFormat="1" ht="15.75">
      <c r="A10" s="22" t="s">
        <v>24</v>
      </c>
      <c r="B10" s="20">
        <v>593</v>
      </c>
      <c r="C10" s="20">
        <v>594</v>
      </c>
      <c r="D10" s="20">
        <v>594</v>
      </c>
      <c r="E10" s="20">
        <v>594</v>
      </c>
      <c r="F10" s="20">
        <f t="shared" si="0"/>
        <v>2375</v>
      </c>
    </row>
    <row r="11" spans="1:6" s="19" customFormat="1" ht="15.75">
      <c r="A11" s="22" t="s">
        <v>25</v>
      </c>
      <c r="B11" s="92">
        <v>535</v>
      </c>
      <c r="C11" s="20">
        <v>535</v>
      </c>
      <c r="D11" s="20">
        <v>535</v>
      </c>
      <c r="E11" s="20">
        <v>534</v>
      </c>
      <c r="F11" s="20">
        <f t="shared" si="0"/>
        <v>2139</v>
      </c>
    </row>
    <row r="12" spans="1:6" s="19" customFormat="1" ht="15.75">
      <c r="A12" s="22" t="s">
        <v>40</v>
      </c>
      <c r="B12" s="92">
        <v>590</v>
      </c>
      <c r="C12" s="92">
        <v>591</v>
      </c>
      <c r="D12" s="92">
        <v>590</v>
      </c>
      <c r="E12" s="92">
        <v>590</v>
      </c>
      <c r="F12" s="20">
        <f t="shared" si="0"/>
        <v>2361</v>
      </c>
    </row>
    <row r="13" spans="1:6" s="19" customFormat="1" ht="15.75">
      <c r="A13" s="22" t="s">
        <v>22</v>
      </c>
      <c r="B13" s="92">
        <v>772</v>
      </c>
      <c r="C13" s="20">
        <v>773</v>
      </c>
      <c r="D13" s="20">
        <v>773</v>
      </c>
      <c r="E13" s="20">
        <v>773</v>
      </c>
      <c r="F13" s="20">
        <f t="shared" si="0"/>
        <v>3091</v>
      </c>
    </row>
    <row r="14" spans="1:6" s="19" customFormat="1" ht="15.75">
      <c r="A14" s="22" t="s">
        <v>41</v>
      </c>
      <c r="B14" s="92">
        <v>472</v>
      </c>
      <c r="C14" s="92">
        <v>472</v>
      </c>
      <c r="D14" s="92">
        <v>472</v>
      </c>
      <c r="E14" s="92">
        <v>473</v>
      </c>
      <c r="F14" s="20">
        <f t="shared" si="0"/>
        <v>1889</v>
      </c>
    </row>
    <row r="15" spans="1:6" s="19" customFormat="1" ht="15.75">
      <c r="A15" s="22" t="s">
        <v>23</v>
      </c>
      <c r="B15" s="92">
        <v>483</v>
      </c>
      <c r="C15" s="92">
        <v>483</v>
      </c>
      <c r="D15" s="92">
        <v>483</v>
      </c>
      <c r="E15" s="92">
        <v>483</v>
      </c>
      <c r="F15" s="20">
        <f t="shared" si="0"/>
        <v>1932</v>
      </c>
    </row>
    <row r="16" spans="1:6" s="19" customFormat="1" ht="15.75">
      <c r="A16" s="22" t="s">
        <v>42</v>
      </c>
      <c r="B16" s="92">
        <v>956</v>
      </c>
      <c r="C16" s="20">
        <v>955</v>
      </c>
      <c r="D16" s="20">
        <v>956</v>
      </c>
      <c r="E16" s="20">
        <v>965</v>
      </c>
      <c r="F16" s="20">
        <f t="shared" si="0"/>
        <v>3832</v>
      </c>
    </row>
    <row r="17" spans="1:6" s="19" customFormat="1" ht="15.75">
      <c r="A17" s="22" t="s">
        <v>26</v>
      </c>
      <c r="B17" s="92">
        <v>697</v>
      </c>
      <c r="C17" s="20">
        <v>697</v>
      </c>
      <c r="D17" s="20">
        <v>698</v>
      </c>
      <c r="E17" s="20">
        <v>698</v>
      </c>
      <c r="F17" s="20">
        <f t="shared" si="0"/>
        <v>2790</v>
      </c>
    </row>
    <row r="18" spans="1:6" s="19" customFormat="1" ht="15.75">
      <c r="A18" s="22" t="s">
        <v>88</v>
      </c>
      <c r="B18" s="92">
        <v>11983</v>
      </c>
      <c r="C18" s="20">
        <v>8911</v>
      </c>
      <c r="D18" s="20"/>
      <c r="E18" s="20"/>
      <c r="F18" s="20">
        <f t="shared" si="0"/>
        <v>20894</v>
      </c>
    </row>
    <row r="19" spans="1:6" s="19" customFormat="1" ht="47.25">
      <c r="A19" s="70" t="s">
        <v>155</v>
      </c>
      <c r="B19" s="92"/>
      <c r="C19" s="20"/>
      <c r="D19" s="20">
        <v>8911</v>
      </c>
      <c r="E19" s="20">
        <v>11787</v>
      </c>
      <c r="F19" s="20">
        <f t="shared" si="0"/>
        <v>20698</v>
      </c>
    </row>
    <row r="20" spans="1:6" s="19" customFormat="1" ht="15.75">
      <c r="A20" s="22" t="s">
        <v>31</v>
      </c>
      <c r="B20" s="24">
        <f>SUM(B6:B18)</f>
        <v>20170</v>
      </c>
      <c r="C20" s="24">
        <f>SUM(C6:C18)</f>
        <v>17097</v>
      </c>
      <c r="D20" s="24">
        <f>SUM(D6:D19)</f>
        <v>17106</v>
      </c>
      <c r="E20" s="24">
        <f>SUM(E6:E19)</f>
        <v>19992</v>
      </c>
      <c r="F20" s="24">
        <f>SUM(F6:F19)</f>
        <v>74365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101" customWidth="1"/>
    <col min="7" max="8" width="9.140625" style="11" customWidth="1"/>
    <col min="9" max="16384" width="9.140625" style="11" customWidth="1"/>
  </cols>
  <sheetData>
    <row r="1" spans="4:6" ht="27" customHeight="1">
      <c r="D1" s="109" t="s">
        <v>153</v>
      </c>
      <c r="E1" s="109"/>
      <c r="F1" s="109"/>
    </row>
    <row r="2" spans="3:7" ht="27.75" customHeight="1">
      <c r="C2" s="109" t="s">
        <v>156</v>
      </c>
      <c r="D2" s="109"/>
      <c r="E2" s="109"/>
      <c r="F2" s="109"/>
      <c r="G2" s="100"/>
    </row>
    <row r="3" spans="1:6" ht="27.75" customHeight="1">
      <c r="A3" s="107" t="s">
        <v>129</v>
      </c>
      <c r="B3" s="107"/>
      <c r="C3" s="107"/>
      <c r="D3" s="107"/>
      <c r="E3" s="107"/>
      <c r="F3" s="107"/>
    </row>
    <row r="4" spans="1:6" s="19" customFormat="1" ht="12.75" customHeight="1">
      <c r="A4" s="110" t="s">
        <v>89</v>
      </c>
      <c r="B4" s="106" t="s">
        <v>78</v>
      </c>
      <c r="C4" s="106"/>
      <c r="D4" s="106"/>
      <c r="E4" s="106"/>
      <c r="F4" s="106"/>
    </row>
    <row r="5" spans="1:7" s="19" customFormat="1" ht="9.75" customHeight="1">
      <c r="A5" s="111"/>
      <c r="B5" s="102" t="s">
        <v>32</v>
      </c>
      <c r="C5" s="102" t="s">
        <v>34</v>
      </c>
      <c r="D5" s="102" t="s">
        <v>35</v>
      </c>
      <c r="E5" s="102" t="s">
        <v>33</v>
      </c>
      <c r="F5" s="33" t="s">
        <v>31</v>
      </c>
      <c r="G5" s="34"/>
    </row>
    <row r="6" spans="1:8" s="19" customFormat="1" ht="15.75">
      <c r="A6" s="22" t="s">
        <v>28</v>
      </c>
      <c r="B6" s="20">
        <v>784</v>
      </c>
      <c r="C6" s="20">
        <v>784</v>
      </c>
      <c r="D6" s="20">
        <v>784</v>
      </c>
      <c r="E6" s="20">
        <v>784</v>
      </c>
      <c r="F6" s="20">
        <f>SUM(B6:E6)</f>
        <v>3136</v>
      </c>
      <c r="G6" s="26"/>
      <c r="H6" s="22"/>
    </row>
    <row r="8" spans="1:6" ht="15.75">
      <c r="A8" s="107" t="s">
        <v>127</v>
      </c>
      <c r="B8" s="107"/>
      <c r="C8" s="107"/>
      <c r="D8" s="107"/>
      <c r="E8" s="107"/>
      <c r="F8" s="107"/>
    </row>
    <row r="9" spans="1:6" ht="15.75">
      <c r="A9" s="110" t="s">
        <v>89</v>
      </c>
      <c r="B9" s="106" t="s">
        <v>78</v>
      </c>
      <c r="C9" s="106"/>
      <c r="D9" s="106"/>
      <c r="E9" s="106"/>
      <c r="F9" s="106"/>
    </row>
    <row r="10" spans="1:6" ht="15.75">
      <c r="A10" s="111"/>
      <c r="B10" s="102" t="s">
        <v>32</v>
      </c>
      <c r="C10" s="102" t="s">
        <v>34</v>
      </c>
      <c r="D10" s="102" t="s">
        <v>35</v>
      </c>
      <c r="E10" s="102" t="s">
        <v>33</v>
      </c>
      <c r="F10" s="33" t="s">
        <v>31</v>
      </c>
    </row>
    <row r="11" spans="1:6" ht="15.75">
      <c r="A11" s="22" t="s">
        <v>28</v>
      </c>
      <c r="B11" s="20">
        <v>688</v>
      </c>
      <c r="C11" s="20">
        <v>689</v>
      </c>
      <c r="D11" s="20">
        <v>689</v>
      </c>
      <c r="E11" s="20">
        <v>689</v>
      </c>
      <c r="F11" s="20">
        <f aca="true" t="shared" si="0" ref="F11:F16">SUM(B11:E11)</f>
        <v>2755</v>
      </c>
    </row>
    <row r="12" spans="1:6" ht="15.75">
      <c r="A12" s="22" t="s">
        <v>56</v>
      </c>
      <c r="B12" s="20">
        <v>400</v>
      </c>
      <c r="C12" s="20">
        <v>325</v>
      </c>
      <c r="D12" s="20">
        <v>325</v>
      </c>
      <c r="E12" s="20">
        <v>350</v>
      </c>
      <c r="F12" s="20">
        <f t="shared" si="0"/>
        <v>1400</v>
      </c>
    </row>
    <row r="13" spans="1:6" ht="15.75">
      <c r="A13" s="22" t="s">
        <v>39</v>
      </c>
      <c r="B13" s="20">
        <v>13</v>
      </c>
      <c r="C13" s="20">
        <v>13</v>
      </c>
      <c r="D13" s="20">
        <v>12</v>
      </c>
      <c r="E13" s="20">
        <v>12</v>
      </c>
      <c r="F13" s="20">
        <f t="shared" si="0"/>
        <v>50</v>
      </c>
    </row>
    <row r="14" spans="1:6" ht="15.75">
      <c r="A14" s="22" t="s">
        <v>42</v>
      </c>
      <c r="B14" s="103">
        <v>62</v>
      </c>
      <c r="C14" s="20">
        <v>63</v>
      </c>
      <c r="D14" s="20">
        <v>62</v>
      </c>
      <c r="E14" s="20">
        <v>63</v>
      </c>
      <c r="F14" s="20">
        <f t="shared" si="0"/>
        <v>250</v>
      </c>
    </row>
    <row r="15" spans="1:6" ht="15.75">
      <c r="A15" s="22" t="s">
        <v>27</v>
      </c>
      <c r="B15" s="103">
        <v>407</v>
      </c>
      <c r="C15" s="103">
        <v>428</v>
      </c>
      <c r="D15" s="103">
        <v>471</v>
      </c>
      <c r="E15" s="103">
        <v>465</v>
      </c>
      <c r="F15" s="20">
        <f t="shared" si="0"/>
        <v>1771</v>
      </c>
    </row>
    <row r="16" spans="1:6" ht="15.75">
      <c r="A16" s="22" t="s">
        <v>45</v>
      </c>
      <c r="B16" s="103">
        <v>255</v>
      </c>
      <c r="C16" s="103">
        <v>255</v>
      </c>
      <c r="D16" s="103">
        <v>255</v>
      </c>
      <c r="E16" s="103">
        <v>255</v>
      </c>
      <c r="F16" s="20">
        <f t="shared" si="0"/>
        <v>1020</v>
      </c>
    </row>
    <row r="17" spans="1:6" ht="15.75">
      <c r="A17" s="22" t="s">
        <v>31</v>
      </c>
      <c r="B17" s="24">
        <f>SUM(B11:B16)</f>
        <v>1825</v>
      </c>
      <c r="C17" s="24">
        <f>SUM(C11:C16)</f>
        <v>1773</v>
      </c>
      <c r="D17" s="24">
        <f>SUM(D11:D16)</f>
        <v>1814</v>
      </c>
      <c r="E17" s="24">
        <f>SUM(E11:E16)</f>
        <v>1834</v>
      </c>
      <c r="F17" s="24">
        <f>SUM(F11:F16)</f>
        <v>7246</v>
      </c>
    </row>
    <row r="19" spans="1:6" ht="34.5" customHeight="1">
      <c r="A19" s="107" t="s">
        <v>128</v>
      </c>
      <c r="B19" s="107"/>
      <c r="C19" s="107"/>
      <c r="D19" s="107"/>
      <c r="E19" s="107"/>
      <c r="F19" s="107"/>
    </row>
    <row r="20" spans="1:6" ht="15.75">
      <c r="A20" s="134" t="s">
        <v>89</v>
      </c>
      <c r="B20" s="106" t="s">
        <v>78</v>
      </c>
      <c r="C20" s="106"/>
      <c r="D20" s="106"/>
      <c r="E20" s="106"/>
      <c r="F20" s="106"/>
    </row>
    <row r="21" spans="1:6" ht="15.75">
      <c r="A21" s="134"/>
      <c r="B21" s="102" t="s">
        <v>32</v>
      </c>
      <c r="C21" s="102" t="s">
        <v>34</v>
      </c>
      <c r="D21" s="102" t="s">
        <v>35</v>
      </c>
      <c r="E21" s="102" t="s">
        <v>33</v>
      </c>
      <c r="F21" s="102" t="s">
        <v>31</v>
      </c>
    </row>
    <row r="22" spans="1:6" ht="15.75">
      <c r="A22" s="69" t="s">
        <v>28</v>
      </c>
      <c r="B22" s="20">
        <v>549</v>
      </c>
      <c r="C22" s="20">
        <v>550</v>
      </c>
      <c r="D22" s="20">
        <v>551</v>
      </c>
      <c r="E22" s="20">
        <v>550</v>
      </c>
      <c r="F22" s="20">
        <f>SUM(B22:E22)</f>
        <v>2200</v>
      </c>
    </row>
    <row r="23" spans="1:6" ht="15.75">
      <c r="A23" s="70" t="s">
        <v>29</v>
      </c>
      <c r="B23" s="103">
        <v>2</v>
      </c>
      <c r="C23" s="103">
        <v>2</v>
      </c>
      <c r="D23" s="103">
        <v>2</v>
      </c>
      <c r="E23" s="103">
        <v>4</v>
      </c>
      <c r="F23" s="20">
        <f>SUM(B23:E23)</f>
        <v>10</v>
      </c>
    </row>
    <row r="24" spans="1:6" ht="15.75">
      <c r="A24" s="37" t="s">
        <v>56</v>
      </c>
      <c r="B24" s="103">
        <v>43</v>
      </c>
      <c r="C24" s="103">
        <v>46</v>
      </c>
      <c r="D24" s="103">
        <v>47</v>
      </c>
      <c r="E24" s="103">
        <v>45</v>
      </c>
      <c r="F24" s="20">
        <f>SUM(B24:E24)</f>
        <v>181</v>
      </c>
    </row>
    <row r="25" spans="1:6" ht="15.75">
      <c r="A25" s="37" t="s">
        <v>55</v>
      </c>
      <c r="B25" s="103">
        <v>102</v>
      </c>
      <c r="C25" s="103">
        <v>102</v>
      </c>
      <c r="D25" s="103">
        <v>102</v>
      </c>
      <c r="E25" s="103">
        <v>101</v>
      </c>
      <c r="F25" s="20">
        <f>SUM(B25:E25)</f>
        <v>407</v>
      </c>
    </row>
    <row r="26" spans="1:6" ht="15.75">
      <c r="A26" s="22" t="s">
        <v>31</v>
      </c>
      <c r="B26" s="103">
        <f>SUM(B22:B25)</f>
        <v>696</v>
      </c>
      <c r="C26" s="103">
        <f>SUM(C22:C25)</f>
        <v>700</v>
      </c>
      <c r="D26" s="103">
        <f>SUM(D22:D25)</f>
        <v>702</v>
      </c>
      <c r="E26" s="103">
        <f>SUM(E22:E25)</f>
        <v>700</v>
      </c>
      <c r="F26" s="20">
        <f>SUM(B26:E26)</f>
        <v>2798</v>
      </c>
    </row>
    <row r="28" ht="34.5" customHeight="1"/>
    <row r="29" spans="1:6" ht="45.75" customHeight="1">
      <c r="A29" s="107" t="s">
        <v>135</v>
      </c>
      <c r="B29" s="107"/>
      <c r="C29" s="107"/>
      <c r="D29" s="107"/>
      <c r="E29" s="107"/>
      <c r="F29" s="107"/>
    </row>
    <row r="30" spans="1:6" ht="15.75">
      <c r="A30" s="132" t="s">
        <v>89</v>
      </c>
      <c r="B30" s="133" t="s">
        <v>78</v>
      </c>
      <c r="C30" s="133"/>
      <c r="D30" s="133"/>
      <c r="E30" s="133"/>
      <c r="F30" s="133"/>
    </row>
    <row r="31" spans="1:6" ht="15.75" customHeight="1">
      <c r="A31" s="132"/>
      <c r="B31" s="71" t="s">
        <v>32</v>
      </c>
      <c r="C31" s="71" t="s">
        <v>34</v>
      </c>
      <c r="D31" s="71" t="s">
        <v>35</v>
      </c>
      <c r="E31" s="71" t="s">
        <v>33</v>
      </c>
      <c r="F31" s="71" t="s">
        <v>31</v>
      </c>
    </row>
    <row r="32" spans="1:6" ht="31.5">
      <c r="A32" s="70" t="s">
        <v>130</v>
      </c>
      <c r="B32" s="72">
        <v>2363</v>
      </c>
      <c r="C32" s="72">
        <v>2363</v>
      </c>
      <c r="D32" s="99">
        <v>2127</v>
      </c>
      <c r="E32" s="99">
        <v>2128</v>
      </c>
      <c r="F32" s="72">
        <f>SUM(B32:E32)</f>
        <v>8981</v>
      </c>
    </row>
    <row r="33" spans="1:6" ht="31.5">
      <c r="A33" s="70" t="s">
        <v>134</v>
      </c>
      <c r="B33" s="67">
        <v>824</v>
      </c>
      <c r="C33" s="67">
        <v>1000</v>
      </c>
      <c r="D33" s="99">
        <v>652</v>
      </c>
      <c r="E33" s="99"/>
      <c r="F33" s="72">
        <f aca="true" t="shared" si="1" ref="F33:F48">SUM(B33:E33)</f>
        <v>2476</v>
      </c>
    </row>
    <row r="34" spans="1:6" ht="15.75">
      <c r="A34" s="8" t="s">
        <v>131</v>
      </c>
      <c r="B34" s="67">
        <v>0</v>
      </c>
      <c r="C34" s="67">
        <v>0</v>
      </c>
      <c r="D34" s="99"/>
      <c r="E34" s="99"/>
      <c r="F34" s="72">
        <f t="shared" si="1"/>
        <v>0</v>
      </c>
    </row>
    <row r="35" spans="1:6" ht="15.75">
      <c r="A35" s="8" t="s">
        <v>20</v>
      </c>
      <c r="B35" s="67">
        <v>0</v>
      </c>
      <c r="C35" s="67">
        <v>0</v>
      </c>
      <c r="D35" s="99"/>
      <c r="E35" s="99"/>
      <c r="F35" s="72">
        <f t="shared" si="1"/>
        <v>0</v>
      </c>
    </row>
    <row r="36" spans="1:6" ht="15.75">
      <c r="A36" s="8" t="s">
        <v>21</v>
      </c>
      <c r="B36" s="67">
        <v>432</v>
      </c>
      <c r="C36" s="67">
        <v>454</v>
      </c>
      <c r="D36" s="99">
        <v>448</v>
      </c>
      <c r="E36" s="99"/>
      <c r="F36" s="72">
        <f t="shared" si="1"/>
        <v>1334</v>
      </c>
    </row>
    <row r="37" spans="1:6" ht="15.75">
      <c r="A37" s="8" t="s">
        <v>39</v>
      </c>
      <c r="B37" s="67">
        <v>223</v>
      </c>
      <c r="C37" s="67">
        <v>223</v>
      </c>
      <c r="D37" s="99">
        <v>200</v>
      </c>
      <c r="E37" s="99"/>
      <c r="F37" s="72">
        <f t="shared" si="1"/>
        <v>646</v>
      </c>
    </row>
    <row r="38" spans="1:6" ht="15.75">
      <c r="A38" s="8" t="s">
        <v>24</v>
      </c>
      <c r="B38" s="67">
        <v>125</v>
      </c>
      <c r="C38" s="67">
        <v>125</v>
      </c>
      <c r="D38" s="99">
        <v>112</v>
      </c>
      <c r="E38" s="99"/>
      <c r="F38" s="72">
        <f t="shared" si="1"/>
        <v>362</v>
      </c>
    </row>
    <row r="39" spans="1:6" ht="15.75">
      <c r="A39" s="8" t="s">
        <v>25</v>
      </c>
      <c r="B39" s="67">
        <v>0</v>
      </c>
      <c r="C39" s="67">
        <v>0</v>
      </c>
      <c r="D39" s="99"/>
      <c r="E39" s="99"/>
      <c r="F39" s="72">
        <f t="shared" si="1"/>
        <v>0</v>
      </c>
    </row>
    <row r="40" spans="1:6" ht="15.75">
      <c r="A40" s="8" t="s">
        <v>132</v>
      </c>
      <c r="B40" s="67">
        <v>0</v>
      </c>
      <c r="C40" s="67">
        <v>0</v>
      </c>
      <c r="D40" s="99"/>
      <c r="E40" s="99"/>
      <c r="F40" s="72">
        <f t="shared" si="1"/>
        <v>0</v>
      </c>
    </row>
    <row r="41" spans="1:6" ht="15.75">
      <c r="A41" s="8" t="s">
        <v>22</v>
      </c>
      <c r="B41" s="67">
        <v>175</v>
      </c>
      <c r="C41" s="67">
        <v>175</v>
      </c>
      <c r="D41" s="99">
        <v>157</v>
      </c>
      <c r="E41" s="99"/>
      <c r="F41" s="72">
        <f t="shared" si="1"/>
        <v>507</v>
      </c>
    </row>
    <row r="42" spans="1:6" ht="15.75">
      <c r="A42" s="8" t="s">
        <v>133</v>
      </c>
      <c r="B42" s="67">
        <v>132</v>
      </c>
      <c r="C42" s="67">
        <v>132</v>
      </c>
      <c r="D42" s="99">
        <v>119</v>
      </c>
      <c r="E42" s="99"/>
      <c r="F42" s="72">
        <f t="shared" si="1"/>
        <v>383</v>
      </c>
    </row>
    <row r="43" spans="1:6" ht="15.75">
      <c r="A43" s="8" t="s">
        <v>23</v>
      </c>
      <c r="B43" s="67">
        <v>0</v>
      </c>
      <c r="C43" s="67">
        <v>0</v>
      </c>
      <c r="D43" s="99"/>
      <c r="E43" s="99"/>
      <c r="F43" s="72">
        <f t="shared" si="1"/>
        <v>0</v>
      </c>
    </row>
    <row r="44" spans="1:6" ht="15.75">
      <c r="A44" s="8" t="s">
        <v>42</v>
      </c>
      <c r="B44" s="67">
        <v>400</v>
      </c>
      <c r="C44" s="67">
        <v>400</v>
      </c>
      <c r="D44" s="99">
        <v>360</v>
      </c>
      <c r="E44" s="99"/>
      <c r="F44" s="72">
        <f t="shared" si="1"/>
        <v>1160</v>
      </c>
    </row>
    <row r="45" spans="1:6" ht="15.75">
      <c r="A45" s="8" t="s">
        <v>26</v>
      </c>
      <c r="B45" s="67">
        <v>0</v>
      </c>
      <c r="C45" s="67">
        <v>0</v>
      </c>
      <c r="D45" s="99"/>
      <c r="E45" s="99"/>
      <c r="F45" s="72">
        <f t="shared" si="1"/>
        <v>0</v>
      </c>
    </row>
    <row r="46" spans="1:6" ht="15.75">
      <c r="A46" s="8" t="s">
        <v>45</v>
      </c>
      <c r="B46" s="67">
        <v>1973</v>
      </c>
      <c r="C46" s="67">
        <v>1973</v>
      </c>
      <c r="D46" s="99">
        <v>1777</v>
      </c>
      <c r="E46" s="99"/>
      <c r="F46" s="72">
        <f t="shared" si="1"/>
        <v>5723</v>
      </c>
    </row>
    <row r="47" spans="1:6" ht="15.75">
      <c r="A47" s="2" t="s">
        <v>154</v>
      </c>
      <c r="B47" s="67"/>
      <c r="C47" s="67"/>
      <c r="D47" s="99">
        <v>375</v>
      </c>
      <c r="E47" s="99">
        <v>375</v>
      </c>
      <c r="F47" s="72">
        <f t="shared" si="1"/>
        <v>750</v>
      </c>
    </row>
    <row r="48" spans="1:6" ht="15.75">
      <c r="A48" s="22" t="s">
        <v>31</v>
      </c>
      <c r="B48" s="67">
        <f>SUM(B32:B46)</f>
        <v>6647</v>
      </c>
      <c r="C48" s="67">
        <f>SUM(C32:C46)</f>
        <v>6845</v>
      </c>
      <c r="D48" s="67">
        <f>SUM(D32:D47)</f>
        <v>6327</v>
      </c>
      <c r="E48" s="67">
        <f>SUM(E32:E47)</f>
        <v>2503</v>
      </c>
      <c r="F48" s="72">
        <f t="shared" si="1"/>
        <v>22322</v>
      </c>
    </row>
    <row r="49" ht="30.75" customHeight="1">
      <c r="F49" s="5"/>
    </row>
    <row r="50" spans="1:6" ht="63" customHeight="1">
      <c r="A50" s="107" t="s">
        <v>136</v>
      </c>
      <c r="B50" s="107"/>
      <c r="C50" s="107"/>
      <c r="D50" s="107"/>
      <c r="E50" s="107"/>
      <c r="F50" s="107"/>
    </row>
    <row r="51" spans="1:6" ht="15.75">
      <c r="A51" s="132" t="s">
        <v>89</v>
      </c>
      <c r="B51" s="133" t="s">
        <v>78</v>
      </c>
      <c r="C51" s="133"/>
      <c r="D51" s="133"/>
      <c r="E51" s="133"/>
      <c r="F51" s="133"/>
    </row>
    <row r="52" spans="1:6" ht="15.75" customHeight="1">
      <c r="A52" s="132"/>
      <c r="B52" s="71" t="s">
        <v>32</v>
      </c>
      <c r="C52" s="71" t="s">
        <v>34</v>
      </c>
      <c r="D52" s="71" t="s">
        <v>35</v>
      </c>
      <c r="E52" s="71" t="s">
        <v>33</v>
      </c>
      <c r="F52" s="71" t="s">
        <v>31</v>
      </c>
    </row>
    <row r="53" spans="1:6" ht="31.5">
      <c r="A53" s="70" t="s">
        <v>130</v>
      </c>
      <c r="B53" s="72">
        <v>439</v>
      </c>
      <c r="C53" s="72">
        <v>439</v>
      </c>
      <c r="D53" s="103">
        <v>395</v>
      </c>
      <c r="E53" s="103">
        <v>396</v>
      </c>
      <c r="F53" s="72">
        <f>SUM(B53:E53)</f>
        <v>1669</v>
      </c>
    </row>
    <row r="54" spans="1:6" ht="31.5">
      <c r="A54" s="70" t="s">
        <v>134</v>
      </c>
      <c r="B54" s="67">
        <v>380</v>
      </c>
      <c r="C54" s="67">
        <v>380</v>
      </c>
      <c r="D54" s="103">
        <v>333</v>
      </c>
      <c r="E54" s="103"/>
      <c r="F54" s="72">
        <f aca="true" t="shared" si="2" ref="F54:F69">SUM(B54:E54)</f>
        <v>1093</v>
      </c>
    </row>
    <row r="55" spans="1:6" ht="15.75">
      <c r="A55" s="22" t="s">
        <v>27</v>
      </c>
      <c r="B55" s="67">
        <v>298</v>
      </c>
      <c r="C55" s="67">
        <v>314</v>
      </c>
      <c r="D55" s="103">
        <v>345</v>
      </c>
      <c r="E55" s="103">
        <v>343</v>
      </c>
      <c r="F55" s="72">
        <f t="shared" si="2"/>
        <v>1300</v>
      </c>
    </row>
    <row r="56" spans="1:6" ht="15.75">
      <c r="A56" s="8" t="s">
        <v>131</v>
      </c>
      <c r="B56" s="67">
        <v>117</v>
      </c>
      <c r="C56" s="67">
        <v>118</v>
      </c>
      <c r="D56" s="103">
        <v>105</v>
      </c>
      <c r="E56" s="103"/>
      <c r="F56" s="72">
        <f t="shared" si="2"/>
        <v>340</v>
      </c>
    </row>
    <row r="57" spans="1:6" ht="15.75">
      <c r="A57" s="8" t="s">
        <v>20</v>
      </c>
      <c r="B57" s="67">
        <v>66</v>
      </c>
      <c r="C57" s="67">
        <v>92</v>
      </c>
      <c r="D57" s="103">
        <v>83</v>
      </c>
      <c r="E57" s="103"/>
      <c r="F57" s="72">
        <f t="shared" si="2"/>
        <v>241</v>
      </c>
    </row>
    <row r="58" spans="1:6" ht="15.75">
      <c r="A58" s="8" t="s">
        <v>21</v>
      </c>
      <c r="B58" s="67">
        <v>105</v>
      </c>
      <c r="C58" s="67">
        <v>111</v>
      </c>
      <c r="D58" s="103">
        <v>91</v>
      </c>
      <c r="E58" s="103"/>
      <c r="F58" s="72">
        <f t="shared" si="2"/>
        <v>307</v>
      </c>
    </row>
    <row r="59" spans="1:6" ht="15.75">
      <c r="A59" s="8" t="s">
        <v>39</v>
      </c>
      <c r="B59" s="67">
        <v>68</v>
      </c>
      <c r="C59" s="67">
        <v>68</v>
      </c>
      <c r="D59" s="103">
        <v>61</v>
      </c>
      <c r="E59" s="103"/>
      <c r="F59" s="72">
        <f t="shared" si="2"/>
        <v>197</v>
      </c>
    </row>
    <row r="60" spans="1:6" ht="15.75">
      <c r="A60" s="8" t="s">
        <v>24</v>
      </c>
      <c r="B60" s="67">
        <v>107</v>
      </c>
      <c r="C60" s="67">
        <v>107</v>
      </c>
      <c r="D60" s="103">
        <v>96</v>
      </c>
      <c r="E60" s="103"/>
      <c r="F60" s="72">
        <f t="shared" si="2"/>
        <v>310</v>
      </c>
    </row>
    <row r="61" spans="1:6" ht="15.75">
      <c r="A61" s="8" t="s">
        <v>25</v>
      </c>
      <c r="B61" s="67">
        <v>93</v>
      </c>
      <c r="C61" s="67">
        <v>93</v>
      </c>
      <c r="D61" s="103">
        <v>84</v>
      </c>
      <c r="E61" s="103"/>
      <c r="F61" s="72">
        <f t="shared" si="2"/>
        <v>270</v>
      </c>
    </row>
    <row r="62" spans="1:6" ht="15.75">
      <c r="A62" s="8" t="s">
        <v>132</v>
      </c>
      <c r="B62" s="67">
        <v>0</v>
      </c>
      <c r="C62" s="67">
        <v>50</v>
      </c>
      <c r="D62" s="103">
        <v>117</v>
      </c>
      <c r="E62" s="103"/>
      <c r="F62" s="72">
        <f t="shared" si="2"/>
        <v>167</v>
      </c>
    </row>
    <row r="63" spans="1:6" ht="15.75">
      <c r="A63" s="8" t="s">
        <v>22</v>
      </c>
      <c r="B63" s="67">
        <v>137</v>
      </c>
      <c r="C63" s="67">
        <v>137</v>
      </c>
      <c r="D63" s="103">
        <v>85</v>
      </c>
      <c r="E63" s="103"/>
      <c r="F63" s="72">
        <f t="shared" si="2"/>
        <v>359</v>
      </c>
    </row>
    <row r="64" spans="1:6" ht="15.75">
      <c r="A64" s="8" t="s">
        <v>133</v>
      </c>
      <c r="B64" s="67">
        <v>69</v>
      </c>
      <c r="C64" s="67">
        <v>70</v>
      </c>
      <c r="D64" s="103">
        <v>62</v>
      </c>
      <c r="E64" s="103"/>
      <c r="F64" s="72">
        <f t="shared" si="2"/>
        <v>201</v>
      </c>
    </row>
    <row r="65" spans="1:6" ht="15.75">
      <c r="A65" s="8" t="s">
        <v>23</v>
      </c>
      <c r="B65" s="67">
        <v>0</v>
      </c>
      <c r="C65" s="67">
        <v>0</v>
      </c>
      <c r="D65" s="103"/>
      <c r="E65" s="103"/>
      <c r="F65" s="72">
        <f t="shared" si="2"/>
        <v>0</v>
      </c>
    </row>
    <row r="66" spans="1:6" ht="15.75">
      <c r="A66" s="8" t="s">
        <v>42</v>
      </c>
      <c r="B66" s="67">
        <v>0</v>
      </c>
      <c r="C66" s="67">
        <v>0</v>
      </c>
      <c r="D66" s="103"/>
      <c r="E66" s="103"/>
      <c r="F66" s="72">
        <f t="shared" si="2"/>
        <v>0</v>
      </c>
    </row>
    <row r="67" spans="1:6" ht="15.75">
      <c r="A67" s="8" t="s">
        <v>26</v>
      </c>
      <c r="B67" s="67">
        <v>57</v>
      </c>
      <c r="C67" s="67">
        <v>57</v>
      </c>
      <c r="D67" s="103">
        <v>51</v>
      </c>
      <c r="E67" s="103"/>
      <c r="F67" s="72">
        <f t="shared" si="2"/>
        <v>165</v>
      </c>
    </row>
    <row r="68" spans="1:6" ht="15.75">
      <c r="A68" s="8" t="s">
        <v>45</v>
      </c>
      <c r="B68" s="67">
        <v>702</v>
      </c>
      <c r="C68" s="67">
        <v>702</v>
      </c>
      <c r="D68" s="103">
        <v>632</v>
      </c>
      <c r="E68" s="103"/>
      <c r="F68" s="72">
        <f t="shared" si="2"/>
        <v>2036</v>
      </c>
    </row>
    <row r="69" spans="1:6" ht="15.75">
      <c r="A69" s="22" t="s">
        <v>31</v>
      </c>
      <c r="B69" s="67">
        <f>SUM(B53:B68)</f>
        <v>2638</v>
      </c>
      <c r="C69" s="67">
        <f>SUM(C53:C68)</f>
        <v>2738</v>
      </c>
      <c r="D69" s="67">
        <f>SUM(D53:D68)</f>
        <v>2540</v>
      </c>
      <c r="E69" s="67">
        <f>SUM(E53:E68)</f>
        <v>739</v>
      </c>
      <c r="F69" s="72">
        <f t="shared" si="2"/>
        <v>8655</v>
      </c>
    </row>
    <row r="71" spans="1:6" ht="30.75" customHeight="1">
      <c r="A71" s="107" t="s">
        <v>139</v>
      </c>
      <c r="B71" s="107"/>
      <c r="C71" s="107"/>
      <c r="D71" s="107"/>
      <c r="E71" s="107"/>
      <c r="F71" s="107"/>
    </row>
    <row r="72" spans="1:6" ht="15.75">
      <c r="A72" s="132" t="s">
        <v>89</v>
      </c>
      <c r="B72" s="133" t="s">
        <v>78</v>
      </c>
      <c r="C72" s="133"/>
      <c r="D72" s="133"/>
      <c r="E72" s="133"/>
      <c r="F72" s="133"/>
    </row>
    <row r="73" spans="1:6" ht="15.75">
      <c r="A73" s="132"/>
      <c r="B73" s="71" t="s">
        <v>32</v>
      </c>
      <c r="C73" s="71" t="s">
        <v>34</v>
      </c>
      <c r="D73" s="71" t="s">
        <v>35</v>
      </c>
      <c r="E73" s="71" t="s">
        <v>33</v>
      </c>
      <c r="F73" s="71" t="s">
        <v>31</v>
      </c>
    </row>
    <row r="74" spans="1:6" ht="31.5">
      <c r="A74" s="70" t="s">
        <v>130</v>
      </c>
      <c r="B74" s="72">
        <v>500</v>
      </c>
      <c r="C74" s="72">
        <v>500</v>
      </c>
      <c r="D74" s="72">
        <v>450</v>
      </c>
      <c r="E74" s="72">
        <v>450</v>
      </c>
      <c r="F74" s="72">
        <f>SUM(B74:E74)</f>
        <v>1900</v>
      </c>
    </row>
    <row r="76" spans="1:6" ht="46.5" customHeight="1">
      <c r="A76" s="107" t="s">
        <v>137</v>
      </c>
      <c r="B76" s="107"/>
      <c r="C76" s="107"/>
      <c r="D76" s="107"/>
      <c r="E76" s="107"/>
      <c r="F76" s="107"/>
    </row>
    <row r="77" spans="1:6" ht="15.75">
      <c r="A77" s="132" t="s">
        <v>89</v>
      </c>
      <c r="B77" s="133" t="s">
        <v>78</v>
      </c>
      <c r="C77" s="133"/>
      <c r="D77" s="133"/>
      <c r="E77" s="133"/>
      <c r="F77" s="133"/>
    </row>
    <row r="78" spans="1:6" ht="15.75">
      <c r="A78" s="132"/>
      <c r="B78" s="71" t="s">
        <v>32</v>
      </c>
      <c r="C78" s="71" t="s">
        <v>34</v>
      </c>
      <c r="D78" s="71" t="s">
        <v>35</v>
      </c>
      <c r="E78" s="71" t="s">
        <v>33</v>
      </c>
      <c r="F78" s="71" t="s">
        <v>31</v>
      </c>
    </row>
    <row r="79" spans="1:6" ht="15.75">
      <c r="A79" s="8" t="s">
        <v>131</v>
      </c>
      <c r="B79" s="67">
        <v>11</v>
      </c>
      <c r="C79" s="67">
        <v>11</v>
      </c>
      <c r="D79" s="67">
        <v>11</v>
      </c>
      <c r="E79" s="67">
        <v>11</v>
      </c>
      <c r="F79" s="72">
        <f aca="true" t="shared" si="3" ref="F79:F92">SUM(B79:E79)</f>
        <v>44</v>
      </c>
    </row>
    <row r="80" spans="1:6" ht="15.75">
      <c r="A80" s="8" t="s">
        <v>20</v>
      </c>
      <c r="B80" s="67">
        <v>6</v>
      </c>
      <c r="C80" s="67">
        <v>8</v>
      </c>
      <c r="D80" s="67">
        <v>7</v>
      </c>
      <c r="E80" s="67">
        <v>8</v>
      </c>
      <c r="F80" s="72">
        <f t="shared" si="3"/>
        <v>29</v>
      </c>
    </row>
    <row r="81" spans="1:6" ht="15.75">
      <c r="A81" s="8" t="s">
        <v>21</v>
      </c>
      <c r="B81" s="67">
        <v>5</v>
      </c>
      <c r="C81" s="67">
        <v>14</v>
      </c>
      <c r="D81" s="67">
        <v>9</v>
      </c>
      <c r="E81" s="67">
        <v>4</v>
      </c>
      <c r="F81" s="72">
        <f t="shared" si="3"/>
        <v>32</v>
      </c>
    </row>
    <row r="82" spans="1:6" ht="15.75">
      <c r="A82" s="8" t="s">
        <v>39</v>
      </c>
      <c r="B82" s="67">
        <v>15</v>
      </c>
      <c r="C82" s="67">
        <v>14</v>
      </c>
      <c r="D82" s="67">
        <v>14</v>
      </c>
      <c r="E82" s="67">
        <v>14</v>
      </c>
      <c r="F82" s="72">
        <f t="shared" si="3"/>
        <v>57</v>
      </c>
    </row>
    <row r="83" spans="1:6" ht="15.75">
      <c r="A83" s="8" t="s">
        <v>24</v>
      </c>
      <c r="B83" s="67">
        <v>7</v>
      </c>
      <c r="C83" s="67">
        <v>8</v>
      </c>
      <c r="D83" s="67">
        <v>8</v>
      </c>
      <c r="E83" s="67">
        <v>8</v>
      </c>
      <c r="F83" s="72">
        <f t="shared" si="3"/>
        <v>31</v>
      </c>
    </row>
    <row r="84" spans="1:6" ht="15.75">
      <c r="A84" s="8" t="s">
        <v>25</v>
      </c>
      <c r="B84" s="67">
        <v>7</v>
      </c>
      <c r="C84" s="67">
        <v>7</v>
      </c>
      <c r="D84" s="67">
        <v>8</v>
      </c>
      <c r="E84" s="67">
        <v>7</v>
      </c>
      <c r="F84" s="72">
        <f t="shared" si="3"/>
        <v>29</v>
      </c>
    </row>
    <row r="85" spans="1:6" ht="15.75">
      <c r="A85" s="8" t="s">
        <v>132</v>
      </c>
      <c r="B85" s="67">
        <v>7</v>
      </c>
      <c r="C85" s="67">
        <v>7</v>
      </c>
      <c r="D85" s="67">
        <v>8</v>
      </c>
      <c r="E85" s="67">
        <v>8</v>
      </c>
      <c r="F85" s="72">
        <f t="shared" si="3"/>
        <v>30</v>
      </c>
    </row>
    <row r="86" spans="1:6" ht="15.75">
      <c r="A86" s="8" t="s">
        <v>22</v>
      </c>
      <c r="B86" s="67">
        <v>7</v>
      </c>
      <c r="C86" s="67">
        <v>7</v>
      </c>
      <c r="D86" s="67">
        <v>8</v>
      </c>
      <c r="E86" s="67">
        <v>8</v>
      </c>
      <c r="F86" s="72">
        <f t="shared" si="3"/>
        <v>30</v>
      </c>
    </row>
    <row r="87" spans="1:6" ht="15.75">
      <c r="A87" s="8" t="s">
        <v>133</v>
      </c>
      <c r="B87" s="67">
        <v>8</v>
      </c>
      <c r="C87" s="67">
        <v>8</v>
      </c>
      <c r="D87" s="67">
        <v>8</v>
      </c>
      <c r="E87" s="67">
        <v>8</v>
      </c>
      <c r="F87" s="72">
        <f t="shared" si="3"/>
        <v>32</v>
      </c>
    </row>
    <row r="88" spans="1:6" ht="15.75">
      <c r="A88" s="8" t="s">
        <v>23</v>
      </c>
      <c r="B88" s="67">
        <v>8</v>
      </c>
      <c r="C88" s="67">
        <v>8</v>
      </c>
      <c r="D88" s="67">
        <v>7</v>
      </c>
      <c r="E88" s="67">
        <v>7</v>
      </c>
      <c r="F88" s="72">
        <f t="shared" si="3"/>
        <v>30</v>
      </c>
    </row>
    <row r="89" spans="1:6" ht="15.75">
      <c r="A89" s="8" t="s">
        <v>42</v>
      </c>
      <c r="B89" s="67">
        <v>9</v>
      </c>
      <c r="C89" s="67">
        <v>9</v>
      </c>
      <c r="D89" s="67">
        <v>9</v>
      </c>
      <c r="E89" s="67">
        <v>9</v>
      </c>
      <c r="F89" s="72">
        <f t="shared" si="3"/>
        <v>36</v>
      </c>
    </row>
    <row r="90" spans="1:6" ht="15.75">
      <c r="A90" s="8" t="s">
        <v>26</v>
      </c>
      <c r="B90" s="67">
        <v>4</v>
      </c>
      <c r="C90" s="67">
        <v>10</v>
      </c>
      <c r="D90" s="67">
        <v>10</v>
      </c>
      <c r="E90" s="67">
        <v>10</v>
      </c>
      <c r="F90" s="72">
        <f t="shared" si="3"/>
        <v>34</v>
      </c>
    </row>
    <row r="91" spans="1:6" ht="15.75">
      <c r="A91" s="8" t="s">
        <v>45</v>
      </c>
      <c r="B91" s="67">
        <v>71</v>
      </c>
      <c r="C91" s="67">
        <v>72</v>
      </c>
      <c r="D91" s="67">
        <v>72</v>
      </c>
      <c r="E91" s="67">
        <v>72</v>
      </c>
      <c r="F91" s="72">
        <f t="shared" si="3"/>
        <v>287</v>
      </c>
    </row>
    <row r="92" spans="1:6" ht="15.75">
      <c r="A92" s="22" t="s">
        <v>31</v>
      </c>
      <c r="B92" s="67">
        <f>SUM(B79:B91)</f>
        <v>165</v>
      </c>
      <c r="C92" s="67">
        <f>SUM(C79:C91)</f>
        <v>183</v>
      </c>
      <c r="D92" s="67">
        <f>SUM(D79:D91)</f>
        <v>179</v>
      </c>
      <c r="E92" s="67">
        <f>SUM(E79:E91)</f>
        <v>174</v>
      </c>
      <c r="F92" s="72">
        <f t="shared" si="3"/>
        <v>701</v>
      </c>
    </row>
    <row r="94" spans="1:6" ht="46.5" customHeight="1">
      <c r="A94" s="107" t="s">
        <v>138</v>
      </c>
      <c r="B94" s="107"/>
      <c r="C94" s="107"/>
      <c r="D94" s="107"/>
      <c r="E94" s="107"/>
      <c r="F94" s="107"/>
    </row>
    <row r="95" spans="1:6" ht="15.75">
      <c r="A95" s="132" t="s">
        <v>89</v>
      </c>
      <c r="B95" s="133" t="s">
        <v>78</v>
      </c>
      <c r="C95" s="133"/>
      <c r="D95" s="133"/>
      <c r="E95" s="133"/>
      <c r="F95" s="133"/>
    </row>
    <row r="96" spans="1:6" ht="15.75">
      <c r="A96" s="132"/>
      <c r="B96" s="71" t="s">
        <v>32</v>
      </c>
      <c r="C96" s="71" t="s">
        <v>34</v>
      </c>
      <c r="D96" s="71" t="s">
        <v>35</v>
      </c>
      <c r="E96" s="71" t="s">
        <v>33</v>
      </c>
      <c r="F96" s="71" t="s">
        <v>31</v>
      </c>
    </row>
    <row r="97" spans="1:6" ht="15.75">
      <c r="A97" s="8" t="s">
        <v>131</v>
      </c>
      <c r="B97" s="67">
        <v>14</v>
      </c>
      <c r="C97" s="67">
        <v>25</v>
      </c>
      <c r="D97" s="67">
        <v>25</v>
      </c>
      <c r="E97" s="67">
        <v>25</v>
      </c>
      <c r="F97" s="72">
        <f aca="true" t="shared" si="4" ref="F97:F110">SUM(B97:E97)</f>
        <v>89</v>
      </c>
    </row>
    <row r="98" spans="1:6" ht="15.75">
      <c r="A98" s="8" t="s">
        <v>20</v>
      </c>
      <c r="B98" s="67">
        <v>11</v>
      </c>
      <c r="C98" s="67">
        <v>15</v>
      </c>
      <c r="D98" s="67">
        <v>16</v>
      </c>
      <c r="E98" s="67">
        <v>15</v>
      </c>
      <c r="F98" s="72">
        <f t="shared" si="4"/>
        <v>57</v>
      </c>
    </row>
    <row r="99" spans="1:6" ht="15.75">
      <c r="A99" s="8" t="s">
        <v>21</v>
      </c>
      <c r="B99" s="67">
        <v>9</v>
      </c>
      <c r="C99" s="67">
        <v>30</v>
      </c>
      <c r="D99" s="67">
        <v>18</v>
      </c>
      <c r="E99" s="67">
        <v>7</v>
      </c>
      <c r="F99" s="72">
        <f t="shared" si="4"/>
        <v>64</v>
      </c>
    </row>
    <row r="100" spans="1:6" ht="15.75">
      <c r="A100" s="8" t="s">
        <v>39</v>
      </c>
      <c r="B100" s="67">
        <v>29</v>
      </c>
      <c r="C100" s="67">
        <v>29</v>
      </c>
      <c r="D100" s="67">
        <v>28</v>
      </c>
      <c r="E100" s="67">
        <v>28</v>
      </c>
      <c r="F100" s="72">
        <f t="shared" si="4"/>
        <v>114</v>
      </c>
    </row>
    <row r="101" spans="1:6" ht="15.75">
      <c r="A101" s="8" t="s">
        <v>24</v>
      </c>
      <c r="B101" s="67">
        <v>15</v>
      </c>
      <c r="C101" s="67">
        <v>15</v>
      </c>
      <c r="D101" s="67">
        <v>15</v>
      </c>
      <c r="E101" s="67">
        <v>17</v>
      </c>
      <c r="F101" s="72">
        <f t="shared" si="4"/>
        <v>62</v>
      </c>
    </row>
    <row r="102" spans="1:6" ht="15.75">
      <c r="A102" s="8" t="s">
        <v>25</v>
      </c>
      <c r="B102" s="67">
        <v>13</v>
      </c>
      <c r="C102" s="67">
        <v>14</v>
      </c>
      <c r="D102" s="67">
        <v>15</v>
      </c>
      <c r="E102" s="67">
        <v>15</v>
      </c>
      <c r="F102" s="72">
        <f t="shared" si="4"/>
        <v>57</v>
      </c>
    </row>
    <row r="103" spans="1:6" ht="15.75">
      <c r="A103" s="8" t="s">
        <v>132</v>
      </c>
      <c r="B103" s="67">
        <v>15</v>
      </c>
      <c r="C103" s="67">
        <v>15</v>
      </c>
      <c r="D103" s="67">
        <v>15</v>
      </c>
      <c r="E103" s="67">
        <v>15</v>
      </c>
      <c r="F103" s="72">
        <f t="shared" si="4"/>
        <v>60</v>
      </c>
    </row>
    <row r="104" spans="1:6" ht="15.75">
      <c r="A104" s="8" t="s">
        <v>22</v>
      </c>
      <c r="B104" s="67">
        <v>16</v>
      </c>
      <c r="C104" s="67">
        <v>16</v>
      </c>
      <c r="D104" s="67">
        <v>12</v>
      </c>
      <c r="E104" s="67">
        <v>16</v>
      </c>
      <c r="F104" s="72">
        <f t="shared" si="4"/>
        <v>60</v>
      </c>
    </row>
    <row r="105" spans="1:6" ht="15.75">
      <c r="A105" s="8" t="s">
        <v>133</v>
      </c>
      <c r="B105" s="67">
        <v>16</v>
      </c>
      <c r="C105" s="67">
        <v>16</v>
      </c>
      <c r="D105" s="67">
        <v>17</v>
      </c>
      <c r="E105" s="67">
        <v>16</v>
      </c>
      <c r="F105" s="72">
        <f t="shared" si="4"/>
        <v>65</v>
      </c>
    </row>
    <row r="106" spans="1:6" ht="15.75">
      <c r="A106" s="8" t="s">
        <v>23</v>
      </c>
      <c r="B106" s="67">
        <v>15</v>
      </c>
      <c r="C106" s="67">
        <v>15</v>
      </c>
      <c r="D106" s="67">
        <v>15</v>
      </c>
      <c r="E106" s="67">
        <v>14</v>
      </c>
      <c r="F106" s="72">
        <f t="shared" si="4"/>
        <v>59</v>
      </c>
    </row>
    <row r="107" spans="1:6" ht="15.75">
      <c r="A107" s="8" t="s">
        <v>42</v>
      </c>
      <c r="B107" s="67">
        <v>18</v>
      </c>
      <c r="C107" s="67">
        <v>18</v>
      </c>
      <c r="D107" s="67">
        <v>18</v>
      </c>
      <c r="E107" s="67">
        <v>19</v>
      </c>
      <c r="F107" s="72">
        <f t="shared" si="4"/>
        <v>73</v>
      </c>
    </row>
    <row r="108" spans="1:6" ht="15.75">
      <c r="A108" s="8" t="s">
        <v>26</v>
      </c>
      <c r="B108" s="67">
        <v>18</v>
      </c>
      <c r="C108" s="67">
        <v>18</v>
      </c>
      <c r="D108" s="67">
        <v>18</v>
      </c>
      <c r="E108" s="67">
        <v>15</v>
      </c>
      <c r="F108" s="72">
        <f t="shared" si="4"/>
        <v>69</v>
      </c>
    </row>
    <row r="109" spans="1:6" ht="15.75">
      <c r="A109" s="8" t="s">
        <v>45</v>
      </c>
      <c r="B109" s="67">
        <v>143</v>
      </c>
      <c r="C109" s="67">
        <v>144</v>
      </c>
      <c r="D109" s="67">
        <v>144</v>
      </c>
      <c r="E109" s="67">
        <v>144</v>
      </c>
      <c r="F109" s="72">
        <f t="shared" si="4"/>
        <v>575</v>
      </c>
    </row>
    <row r="110" spans="1:6" ht="15.75">
      <c r="A110" s="22" t="s">
        <v>31</v>
      </c>
      <c r="B110" s="67">
        <f>SUM(B97:B109)</f>
        <v>332</v>
      </c>
      <c r="C110" s="67">
        <f>SUM(C97:C109)</f>
        <v>370</v>
      </c>
      <c r="D110" s="67">
        <f>SUM(D97:D109)</f>
        <v>356</v>
      </c>
      <c r="E110" s="67">
        <f>SUM(E97:E109)</f>
        <v>346</v>
      </c>
      <c r="F110" s="72">
        <f t="shared" si="4"/>
        <v>1404</v>
      </c>
    </row>
    <row r="112" spans="1:6" ht="69" customHeight="1">
      <c r="A112" s="107" t="s">
        <v>140</v>
      </c>
      <c r="B112" s="107"/>
      <c r="C112" s="107"/>
      <c r="D112" s="107"/>
      <c r="E112" s="107"/>
      <c r="F112" s="107"/>
    </row>
    <row r="113" spans="1:6" ht="15.75">
      <c r="A113" s="132" t="s">
        <v>89</v>
      </c>
      <c r="B113" s="133" t="s">
        <v>78</v>
      </c>
      <c r="C113" s="133"/>
      <c r="D113" s="133"/>
      <c r="E113" s="133"/>
      <c r="F113" s="133"/>
    </row>
    <row r="114" spans="1:6" ht="15.75">
      <c r="A114" s="132"/>
      <c r="B114" s="71" t="s">
        <v>32</v>
      </c>
      <c r="C114" s="71" t="s">
        <v>34</v>
      </c>
      <c r="D114" s="71" t="s">
        <v>35</v>
      </c>
      <c r="E114" s="71" t="s">
        <v>33</v>
      </c>
      <c r="F114" s="71" t="s">
        <v>31</v>
      </c>
    </row>
    <row r="115" spans="1:6" ht="15.75">
      <c r="A115" s="8" t="s">
        <v>29</v>
      </c>
      <c r="B115" s="67"/>
      <c r="C115" s="67">
        <v>3000</v>
      </c>
      <c r="D115" s="67"/>
      <c r="E115" s="67"/>
      <c r="F115" s="72">
        <f>SUM(B115:E115)</f>
        <v>3000</v>
      </c>
    </row>
  </sheetData>
  <sheetProtection/>
  <mergeCells count="29">
    <mergeCell ref="A19:F19"/>
    <mergeCell ref="A20:A21"/>
    <mergeCell ref="B20:F20"/>
    <mergeCell ref="A112:F112"/>
    <mergeCell ref="A113:A114"/>
    <mergeCell ref="B113:F113"/>
    <mergeCell ref="A29:F29"/>
    <mergeCell ref="A30:A31"/>
    <mergeCell ref="B30:F30"/>
    <mergeCell ref="B51:F51"/>
    <mergeCell ref="A50:F50"/>
    <mergeCell ref="A51:A52"/>
    <mergeCell ref="C2:F2"/>
    <mergeCell ref="A4:A5"/>
    <mergeCell ref="B4:F4"/>
    <mergeCell ref="D1:F1"/>
    <mergeCell ref="A3:F3"/>
    <mergeCell ref="A8:F8"/>
    <mergeCell ref="A9:A10"/>
    <mergeCell ref="B9:F9"/>
    <mergeCell ref="A94:F94"/>
    <mergeCell ref="A95:A96"/>
    <mergeCell ref="B95:F95"/>
    <mergeCell ref="A71:F71"/>
    <mergeCell ref="A72:A73"/>
    <mergeCell ref="B72:F72"/>
    <mergeCell ref="A76:F76"/>
    <mergeCell ref="A77:A78"/>
    <mergeCell ref="B77:F77"/>
  </mergeCells>
  <printOptions/>
  <pageMargins left="0.7" right="0.7" top="0.75" bottom="0.75" header="0.3" footer="0.3"/>
  <pageSetup fitToHeight="0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83" customWidth="1"/>
    <col min="7" max="16384" width="9.140625" style="11" customWidth="1"/>
  </cols>
  <sheetData>
    <row r="1" spans="2:6" ht="35.25" customHeight="1">
      <c r="B1" s="11"/>
      <c r="C1" s="105" t="s">
        <v>142</v>
      </c>
      <c r="D1" s="105"/>
      <c r="E1" s="105"/>
      <c r="F1" s="105"/>
    </row>
    <row r="2" spans="2:6" ht="35.25" customHeight="1">
      <c r="B2" s="11"/>
      <c r="C2" s="109" t="s">
        <v>156</v>
      </c>
      <c r="D2" s="109"/>
      <c r="E2" s="109"/>
      <c r="F2" s="109"/>
    </row>
    <row r="3" spans="1:6" ht="28.5" customHeight="1">
      <c r="A3" s="107" t="s">
        <v>119</v>
      </c>
      <c r="B3" s="107"/>
      <c r="C3" s="107"/>
      <c r="D3" s="107"/>
      <c r="E3" s="107"/>
      <c r="F3" s="107"/>
    </row>
    <row r="4" spans="1:6" ht="27.75" customHeight="1">
      <c r="A4" s="110" t="s">
        <v>89</v>
      </c>
      <c r="B4" s="106" t="s">
        <v>78</v>
      </c>
      <c r="C4" s="106"/>
      <c r="D4" s="106"/>
      <c r="E4" s="106"/>
      <c r="F4" s="106"/>
    </row>
    <row r="5" spans="1:6" ht="27" customHeight="1">
      <c r="A5" s="111"/>
      <c r="B5" s="84" t="s">
        <v>3</v>
      </c>
      <c r="C5" s="84" t="s">
        <v>4</v>
      </c>
      <c r="D5" s="84" t="s">
        <v>5</v>
      </c>
      <c r="E5" s="84" t="s">
        <v>6</v>
      </c>
      <c r="F5" s="16" t="s">
        <v>67</v>
      </c>
    </row>
    <row r="6" spans="1:6" ht="19.5" customHeight="1">
      <c r="A6" s="12" t="s">
        <v>7</v>
      </c>
      <c r="B6" s="14">
        <v>4912</v>
      </c>
      <c r="C6" s="14"/>
      <c r="D6" s="14"/>
      <c r="E6" s="14"/>
      <c r="F6" s="14">
        <f>SUM(B6:E6)</f>
        <v>4912</v>
      </c>
    </row>
    <row r="7" spans="1:6" ht="19.5" customHeight="1">
      <c r="A7" s="12" t="s">
        <v>8</v>
      </c>
      <c r="B7" s="14">
        <v>150</v>
      </c>
      <c r="C7" s="14"/>
      <c r="D7" s="14"/>
      <c r="E7" s="14"/>
      <c r="F7" s="14">
        <f aca="true" t="shared" si="0" ref="F7:F18">SUM(B7:E7)</f>
        <v>150</v>
      </c>
    </row>
    <row r="8" spans="1:6" ht="19.5" customHeight="1">
      <c r="A8" s="12" t="s">
        <v>9</v>
      </c>
      <c r="B8" s="14">
        <v>669</v>
      </c>
      <c r="C8" s="14"/>
      <c r="D8" s="14"/>
      <c r="E8" s="14"/>
      <c r="F8" s="14">
        <f t="shared" si="0"/>
        <v>669</v>
      </c>
    </row>
    <row r="9" spans="1:6" ht="19.5" customHeight="1">
      <c r="A9" s="12" t="s">
        <v>10</v>
      </c>
      <c r="B9" s="14">
        <v>362</v>
      </c>
      <c r="C9" s="14"/>
      <c r="D9" s="14"/>
      <c r="E9" s="14"/>
      <c r="F9" s="14">
        <f t="shared" si="0"/>
        <v>362</v>
      </c>
    </row>
    <row r="10" spans="1:6" ht="19.5" customHeight="1">
      <c r="A10" s="12" t="s">
        <v>11</v>
      </c>
      <c r="B10" s="14">
        <v>500</v>
      </c>
      <c r="C10" s="14"/>
      <c r="D10" s="14"/>
      <c r="E10" s="14"/>
      <c r="F10" s="14">
        <f t="shared" si="0"/>
        <v>500</v>
      </c>
    </row>
    <row r="11" spans="1:6" ht="19.5" customHeight="1">
      <c r="A11" s="12" t="s">
        <v>12</v>
      </c>
      <c r="B11" s="14">
        <v>380</v>
      </c>
      <c r="C11" s="14"/>
      <c r="D11" s="14"/>
      <c r="E11" s="14"/>
      <c r="F11" s="14">
        <f t="shared" si="0"/>
        <v>380</v>
      </c>
    </row>
    <row r="12" spans="1:6" ht="19.5" customHeight="1">
      <c r="A12" s="12" t="s">
        <v>13</v>
      </c>
      <c r="B12" s="14">
        <v>492</v>
      </c>
      <c r="C12" s="14"/>
      <c r="D12" s="14"/>
      <c r="E12" s="14"/>
      <c r="F12" s="14">
        <f t="shared" si="0"/>
        <v>492</v>
      </c>
    </row>
    <row r="13" spans="1:6" ht="19.5" customHeight="1">
      <c r="A13" s="12" t="s">
        <v>14</v>
      </c>
      <c r="B13" s="15">
        <v>500</v>
      </c>
      <c r="C13" s="15"/>
      <c r="D13" s="15"/>
      <c r="E13" s="15"/>
      <c r="F13" s="14">
        <f t="shared" si="0"/>
        <v>500</v>
      </c>
    </row>
    <row r="14" spans="1:6" ht="19.5" customHeight="1">
      <c r="A14" s="12" t="s">
        <v>15</v>
      </c>
      <c r="B14" s="14">
        <v>530</v>
      </c>
      <c r="C14" s="14"/>
      <c r="D14" s="14"/>
      <c r="E14" s="14"/>
      <c r="F14" s="14">
        <f t="shared" si="0"/>
        <v>530</v>
      </c>
    </row>
    <row r="15" spans="1:6" ht="19.5" customHeight="1">
      <c r="A15" s="12" t="s">
        <v>16</v>
      </c>
      <c r="B15" s="14">
        <v>514</v>
      </c>
      <c r="C15" s="14"/>
      <c r="D15" s="14"/>
      <c r="E15" s="14"/>
      <c r="F15" s="14">
        <f t="shared" si="0"/>
        <v>514</v>
      </c>
    </row>
    <row r="16" spans="1:6" ht="19.5" customHeight="1">
      <c r="A16" s="12" t="s">
        <v>17</v>
      </c>
      <c r="B16" s="14">
        <v>480</v>
      </c>
      <c r="C16" s="14"/>
      <c r="D16" s="14"/>
      <c r="E16" s="14"/>
      <c r="F16" s="14">
        <f t="shared" si="0"/>
        <v>480</v>
      </c>
    </row>
    <row r="17" spans="1:6" ht="35.25" customHeight="1">
      <c r="A17" s="12" t="s">
        <v>18</v>
      </c>
      <c r="B17" s="14">
        <v>691</v>
      </c>
      <c r="C17" s="14"/>
      <c r="D17" s="14"/>
      <c r="E17" s="14"/>
      <c r="F17" s="14">
        <f t="shared" si="0"/>
        <v>691</v>
      </c>
    </row>
    <row r="18" spans="1:6" ht="19.5" customHeight="1">
      <c r="A18" s="12" t="s">
        <v>19</v>
      </c>
      <c r="B18" s="14">
        <v>520</v>
      </c>
      <c r="C18" s="14"/>
      <c r="D18" s="14"/>
      <c r="E18" s="14"/>
      <c r="F18" s="14">
        <f t="shared" si="0"/>
        <v>520</v>
      </c>
    </row>
    <row r="19" spans="1:6" ht="19.5" customHeight="1">
      <c r="A19" s="13" t="s">
        <v>2</v>
      </c>
      <c r="B19" s="52">
        <f>SUM(B6:B18)</f>
        <v>10700</v>
      </c>
      <c r="C19" s="52">
        <f>SUM(C6:C18)</f>
        <v>0</v>
      </c>
      <c r="D19" s="52">
        <f>SUM(D6:D18)</f>
        <v>0</v>
      </c>
      <c r="E19" s="52">
        <f>SUM(E6:E18)</f>
        <v>0</v>
      </c>
      <c r="F19" s="14">
        <f>B19+C19+D19+E19</f>
        <v>10700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105" t="s">
        <v>143</v>
      </c>
      <c r="D1" s="105"/>
      <c r="E1" s="105"/>
      <c r="F1" s="105"/>
    </row>
    <row r="2" spans="3:6" ht="34.5" customHeight="1">
      <c r="C2" s="109" t="s">
        <v>156</v>
      </c>
      <c r="D2" s="109"/>
      <c r="E2" s="109"/>
      <c r="F2" s="109"/>
    </row>
    <row r="3" spans="1:6" ht="44.25" customHeight="1">
      <c r="A3" s="107" t="s">
        <v>120</v>
      </c>
      <c r="B3" s="107"/>
      <c r="C3" s="107"/>
      <c r="D3" s="107"/>
      <c r="E3" s="107"/>
      <c r="F3" s="107"/>
    </row>
    <row r="4" spans="1:6" ht="21" customHeight="1">
      <c r="A4" s="114" t="s">
        <v>1</v>
      </c>
      <c r="B4" s="112" t="s">
        <v>78</v>
      </c>
      <c r="C4" s="112"/>
      <c r="D4" s="112"/>
      <c r="E4" s="112"/>
      <c r="F4" s="112"/>
    </row>
    <row r="5" spans="1:6" ht="12.75" customHeight="1">
      <c r="A5" s="115"/>
      <c r="B5" s="50" t="s">
        <v>3</v>
      </c>
      <c r="C5" s="50" t="s">
        <v>4</v>
      </c>
      <c r="D5" s="50" t="s">
        <v>5</v>
      </c>
      <c r="E5" s="50" t="s">
        <v>6</v>
      </c>
      <c r="F5" s="16"/>
    </row>
    <row r="6" spans="1:6" ht="17.25" customHeight="1">
      <c r="A6" s="12" t="s">
        <v>56</v>
      </c>
      <c r="B6" s="14">
        <v>241</v>
      </c>
      <c r="C6" s="14">
        <v>68</v>
      </c>
      <c r="D6" s="14">
        <v>80</v>
      </c>
      <c r="E6" s="14">
        <v>156</v>
      </c>
      <c r="F6" s="14">
        <f>B6+C6+D6+E6</f>
        <v>545</v>
      </c>
    </row>
    <row r="7" spans="1:6" ht="17.25" customHeight="1">
      <c r="A7" s="46" t="s">
        <v>2</v>
      </c>
      <c r="B7" s="14">
        <f>SUM(B6:B6)</f>
        <v>241</v>
      </c>
      <c r="C7" s="14">
        <f>SUM(C6:C6)</f>
        <v>68</v>
      </c>
      <c r="D7" s="14">
        <f>SUM(D6:D6)</f>
        <v>80</v>
      </c>
      <c r="E7" s="14">
        <f>SUM(E6:E6)</f>
        <v>156</v>
      </c>
      <c r="F7" s="82">
        <f>B7+C7+D7+E7</f>
        <v>545</v>
      </c>
    </row>
    <row r="8" spans="1:6" ht="15.75">
      <c r="A8" s="49"/>
      <c r="B8" s="49"/>
      <c r="C8" s="49"/>
      <c r="D8" s="49"/>
      <c r="E8" s="49"/>
      <c r="F8" s="49"/>
    </row>
    <row r="9" spans="1:6" ht="52.5" customHeight="1">
      <c r="A9" s="107" t="s">
        <v>121</v>
      </c>
      <c r="B9" s="107"/>
      <c r="C9" s="107"/>
      <c r="D9" s="107"/>
      <c r="E9" s="107"/>
      <c r="F9" s="107"/>
    </row>
    <row r="10" spans="1:6" ht="24" customHeight="1">
      <c r="A10" s="110" t="s">
        <v>1</v>
      </c>
      <c r="B10" s="112" t="s">
        <v>78</v>
      </c>
      <c r="C10" s="112"/>
      <c r="D10" s="112"/>
      <c r="E10" s="112"/>
      <c r="F10" s="113"/>
    </row>
    <row r="11" spans="1:6" ht="21" customHeight="1">
      <c r="A11" s="111"/>
      <c r="B11" s="50" t="s">
        <v>3</v>
      </c>
      <c r="C11" s="50" t="s">
        <v>4</v>
      </c>
      <c r="D11" s="50" t="s">
        <v>5</v>
      </c>
      <c r="E11" s="50" t="s">
        <v>6</v>
      </c>
      <c r="F11" s="81"/>
    </row>
    <row r="12" spans="1:6" ht="21.75" customHeight="1">
      <c r="A12" s="45" t="s">
        <v>38</v>
      </c>
      <c r="B12" s="14"/>
      <c r="C12" s="14">
        <v>8</v>
      </c>
      <c r="D12" s="14"/>
      <c r="E12" s="14"/>
      <c r="F12" s="82">
        <f>B12+C12+D12+E12</f>
        <v>8</v>
      </c>
    </row>
    <row r="13" spans="1:6" ht="21.75" customHeight="1">
      <c r="A13" s="45" t="s">
        <v>20</v>
      </c>
      <c r="B13" s="14"/>
      <c r="C13" s="14">
        <v>15</v>
      </c>
      <c r="D13" s="14"/>
      <c r="E13" s="14"/>
      <c r="F13" s="82">
        <f aca="true" t="shared" si="0" ref="F13:F25">B13+C13+D13+E13</f>
        <v>15</v>
      </c>
    </row>
    <row r="14" spans="1:6" ht="21.75" customHeight="1">
      <c r="A14" s="45" t="s">
        <v>21</v>
      </c>
      <c r="B14" s="14">
        <v>10</v>
      </c>
      <c r="C14" s="14"/>
      <c r="D14" s="14"/>
      <c r="E14" s="14"/>
      <c r="F14" s="82">
        <f t="shared" si="0"/>
        <v>10</v>
      </c>
    </row>
    <row r="15" spans="1:6" ht="21.75" customHeight="1">
      <c r="A15" s="45" t="s">
        <v>39</v>
      </c>
      <c r="B15" s="14"/>
      <c r="C15" s="14">
        <v>22</v>
      </c>
      <c r="D15" s="14"/>
      <c r="E15" s="14"/>
      <c r="F15" s="82">
        <f t="shared" si="0"/>
        <v>22</v>
      </c>
    </row>
    <row r="16" spans="1:6" ht="21.75" customHeight="1">
      <c r="A16" s="45" t="s">
        <v>24</v>
      </c>
      <c r="B16" s="14">
        <v>1</v>
      </c>
      <c r="C16" s="14">
        <v>3</v>
      </c>
      <c r="D16" s="14">
        <v>4</v>
      </c>
      <c r="E16" s="14">
        <v>1</v>
      </c>
      <c r="F16" s="82">
        <f t="shared" si="0"/>
        <v>9</v>
      </c>
    </row>
    <row r="17" spans="1:6" ht="21.75" customHeight="1">
      <c r="A17" s="45" t="s">
        <v>25</v>
      </c>
      <c r="B17" s="14">
        <v>4</v>
      </c>
      <c r="C17" s="14">
        <v>4</v>
      </c>
      <c r="D17" s="14">
        <v>4</v>
      </c>
      <c r="E17" s="14">
        <v>4</v>
      </c>
      <c r="F17" s="82">
        <f t="shared" si="0"/>
        <v>16</v>
      </c>
    </row>
    <row r="18" spans="1:6" ht="21.75" customHeight="1">
      <c r="A18" s="45" t="s">
        <v>40</v>
      </c>
      <c r="B18" s="15">
        <v>15</v>
      </c>
      <c r="C18" s="15"/>
      <c r="D18" s="15"/>
      <c r="E18" s="15"/>
      <c r="F18" s="82">
        <f t="shared" si="0"/>
        <v>15</v>
      </c>
    </row>
    <row r="19" spans="1:6" ht="21.75" customHeight="1">
      <c r="A19" s="45" t="s">
        <v>22</v>
      </c>
      <c r="B19" s="15">
        <v>17</v>
      </c>
      <c r="C19" s="15"/>
      <c r="D19" s="15"/>
      <c r="E19" s="15"/>
      <c r="F19" s="82">
        <f t="shared" si="0"/>
        <v>17</v>
      </c>
    </row>
    <row r="20" spans="1:6" ht="21.75" customHeight="1">
      <c r="A20" s="45" t="s">
        <v>41</v>
      </c>
      <c r="B20" s="14"/>
      <c r="C20" s="15">
        <v>11</v>
      </c>
      <c r="D20" s="15"/>
      <c r="E20" s="14"/>
      <c r="F20" s="82">
        <f t="shared" si="0"/>
        <v>11</v>
      </c>
    </row>
    <row r="21" spans="1:6" ht="21.75" customHeight="1">
      <c r="A21" s="45" t="s">
        <v>23</v>
      </c>
      <c r="B21" s="14"/>
      <c r="C21" s="14">
        <v>13</v>
      </c>
      <c r="D21" s="14"/>
      <c r="E21" s="14"/>
      <c r="F21" s="82">
        <f t="shared" si="0"/>
        <v>13</v>
      </c>
    </row>
    <row r="22" spans="1:6" ht="21.75" customHeight="1">
      <c r="A22" s="45" t="s">
        <v>42</v>
      </c>
      <c r="B22" s="14"/>
      <c r="C22" s="14">
        <v>16</v>
      </c>
      <c r="D22" s="14"/>
      <c r="E22" s="14"/>
      <c r="F22" s="82">
        <f t="shared" si="0"/>
        <v>16</v>
      </c>
    </row>
    <row r="23" spans="1:6" ht="30" customHeight="1">
      <c r="A23" s="45" t="s">
        <v>26</v>
      </c>
      <c r="B23" s="14"/>
      <c r="C23" s="14"/>
      <c r="D23" s="14">
        <v>14</v>
      </c>
      <c r="E23" s="14"/>
      <c r="F23" s="82">
        <f t="shared" si="0"/>
        <v>14</v>
      </c>
    </row>
    <row r="24" spans="1:6" ht="21.75" customHeight="1">
      <c r="A24" s="12" t="s">
        <v>56</v>
      </c>
      <c r="B24" s="14"/>
      <c r="C24" s="14">
        <v>119</v>
      </c>
      <c r="D24" s="14"/>
      <c r="E24" s="14"/>
      <c r="F24" s="82">
        <f t="shared" si="0"/>
        <v>119</v>
      </c>
    </row>
    <row r="25" spans="1:6" ht="21.75" customHeight="1">
      <c r="A25" s="46" t="s">
        <v>2</v>
      </c>
      <c r="B25" s="14">
        <f>SUM(B12:B24)</f>
        <v>47</v>
      </c>
      <c r="C25" s="14">
        <f>SUM(C12:C24)</f>
        <v>211</v>
      </c>
      <c r="D25" s="14">
        <f>SUM(D12:D24)</f>
        <v>22</v>
      </c>
      <c r="E25" s="14">
        <f>SUM(E12:E24)</f>
        <v>5</v>
      </c>
      <c r="F25" s="82">
        <f t="shared" si="0"/>
        <v>285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05" t="s">
        <v>144</v>
      </c>
      <c r="D1" s="105"/>
      <c r="E1" s="105"/>
      <c r="F1" s="105"/>
    </row>
    <row r="2" spans="3:6" ht="41.25" customHeight="1">
      <c r="C2" s="109" t="s">
        <v>156</v>
      </c>
      <c r="D2" s="109"/>
      <c r="E2" s="109"/>
      <c r="F2" s="109"/>
    </row>
    <row r="3" spans="1:6" ht="26.25" customHeight="1">
      <c r="A3" s="107" t="s">
        <v>122</v>
      </c>
      <c r="B3" s="107"/>
      <c r="C3" s="107"/>
      <c r="D3" s="107"/>
      <c r="E3" s="107"/>
      <c r="F3" s="107"/>
    </row>
    <row r="4" spans="1:6" ht="29.25" customHeight="1">
      <c r="A4" s="110" t="s">
        <v>89</v>
      </c>
      <c r="B4" s="106" t="s">
        <v>78</v>
      </c>
      <c r="C4" s="106"/>
      <c r="D4" s="106"/>
      <c r="E4" s="106"/>
      <c r="F4" s="106"/>
    </row>
    <row r="5" spans="1:6" ht="12.75" customHeight="1">
      <c r="A5" s="111"/>
      <c r="B5" s="84" t="s">
        <v>3</v>
      </c>
      <c r="C5" s="84" t="s">
        <v>4</v>
      </c>
      <c r="D5" s="84" t="s">
        <v>5</v>
      </c>
      <c r="E5" s="84" t="s">
        <v>6</v>
      </c>
      <c r="F5" s="51" t="s">
        <v>0</v>
      </c>
    </row>
    <row r="6" spans="1:6" ht="22.5" customHeight="1">
      <c r="A6" s="47" t="s">
        <v>38</v>
      </c>
      <c r="B6" s="84">
        <v>118</v>
      </c>
      <c r="C6" s="14"/>
      <c r="D6" s="14"/>
      <c r="E6" s="14"/>
      <c r="F6" s="14">
        <f>B6+C6+D6+E6</f>
        <v>118</v>
      </c>
    </row>
    <row r="7" spans="1:6" ht="22.5" customHeight="1">
      <c r="A7" s="47" t="s">
        <v>20</v>
      </c>
      <c r="B7" s="84">
        <v>76</v>
      </c>
      <c r="C7" s="14"/>
      <c r="D7" s="14"/>
      <c r="E7" s="14"/>
      <c r="F7" s="14">
        <f aca="true" t="shared" si="0" ref="F7:F19">B7+C7+D7+E7</f>
        <v>76</v>
      </c>
    </row>
    <row r="8" spans="1:6" ht="22.5" customHeight="1">
      <c r="A8" s="47" t="s">
        <v>21</v>
      </c>
      <c r="B8" s="84">
        <v>174</v>
      </c>
      <c r="C8" s="14"/>
      <c r="D8" s="14"/>
      <c r="E8" s="14"/>
      <c r="F8" s="14">
        <f t="shared" si="0"/>
        <v>174</v>
      </c>
    </row>
    <row r="9" spans="1:6" ht="22.5" customHeight="1">
      <c r="A9" s="47" t="s">
        <v>39</v>
      </c>
      <c r="B9" s="84">
        <v>194</v>
      </c>
      <c r="C9" s="14"/>
      <c r="D9" s="14"/>
      <c r="E9" s="14"/>
      <c r="F9" s="14">
        <f t="shared" si="0"/>
        <v>194</v>
      </c>
    </row>
    <row r="10" spans="1:6" ht="22.5" customHeight="1">
      <c r="A10" s="47" t="s">
        <v>24</v>
      </c>
      <c r="B10" s="84">
        <v>186</v>
      </c>
      <c r="C10" s="14"/>
      <c r="D10" s="14"/>
      <c r="E10" s="14"/>
      <c r="F10" s="14">
        <f t="shared" si="0"/>
        <v>186</v>
      </c>
    </row>
    <row r="11" spans="1:6" ht="22.5" customHeight="1">
      <c r="A11" s="47" t="s">
        <v>25</v>
      </c>
      <c r="B11" s="84">
        <v>100</v>
      </c>
      <c r="C11" s="84"/>
      <c r="D11" s="84"/>
      <c r="E11" s="84"/>
      <c r="F11" s="14">
        <f t="shared" si="0"/>
        <v>100</v>
      </c>
    </row>
    <row r="12" spans="1:6" ht="22.5" customHeight="1">
      <c r="A12" s="47" t="s">
        <v>40</v>
      </c>
      <c r="B12" s="84">
        <v>50</v>
      </c>
      <c r="C12" s="14"/>
      <c r="D12" s="14"/>
      <c r="E12" s="14"/>
      <c r="F12" s="14">
        <f t="shared" si="0"/>
        <v>50</v>
      </c>
    </row>
    <row r="13" spans="1:6" ht="22.5" customHeight="1">
      <c r="A13" s="47" t="s">
        <v>22</v>
      </c>
      <c r="B13" s="84">
        <v>169</v>
      </c>
      <c r="C13" s="14"/>
      <c r="D13" s="14"/>
      <c r="E13" s="14"/>
      <c r="F13" s="14">
        <f t="shared" si="0"/>
        <v>169</v>
      </c>
    </row>
    <row r="14" spans="1:6" ht="22.5" customHeight="1">
      <c r="A14" s="47" t="s">
        <v>41</v>
      </c>
      <c r="B14" s="84">
        <v>192</v>
      </c>
      <c r="C14" s="15"/>
      <c r="D14" s="15"/>
      <c r="E14" s="15"/>
      <c r="F14" s="14">
        <f t="shared" si="0"/>
        <v>192</v>
      </c>
    </row>
    <row r="15" spans="1:6" ht="22.5" customHeight="1">
      <c r="A15" s="47" t="s">
        <v>23</v>
      </c>
      <c r="B15" s="84">
        <v>122</v>
      </c>
      <c r="C15" s="84"/>
      <c r="D15" s="84"/>
      <c r="E15" s="84"/>
      <c r="F15" s="14">
        <f t="shared" si="0"/>
        <v>122</v>
      </c>
    </row>
    <row r="16" spans="1:6" ht="22.5" customHeight="1">
      <c r="A16" s="47" t="s">
        <v>42</v>
      </c>
      <c r="B16" s="84">
        <v>207</v>
      </c>
      <c r="C16" s="84"/>
      <c r="D16" s="84"/>
      <c r="E16" s="84"/>
      <c r="F16" s="14">
        <f t="shared" si="0"/>
        <v>207</v>
      </c>
    </row>
    <row r="17" spans="1:6" ht="22.5" customHeight="1">
      <c r="A17" s="47" t="s">
        <v>26</v>
      </c>
      <c r="B17" s="84">
        <v>130</v>
      </c>
      <c r="C17" s="14"/>
      <c r="D17" s="14"/>
      <c r="E17" s="14"/>
      <c r="F17" s="14">
        <f t="shared" si="0"/>
        <v>130</v>
      </c>
    </row>
    <row r="18" spans="1:6" ht="37.5" customHeight="1">
      <c r="A18" s="12" t="s">
        <v>45</v>
      </c>
      <c r="B18" s="84">
        <v>2518</v>
      </c>
      <c r="C18" s="14"/>
      <c r="D18" s="84"/>
      <c r="E18" s="84"/>
      <c r="F18" s="14">
        <f t="shared" si="0"/>
        <v>2518</v>
      </c>
    </row>
    <row r="19" spans="1:6" ht="22.5" customHeight="1">
      <c r="A19" s="17" t="s">
        <v>2</v>
      </c>
      <c r="B19" s="14">
        <f>SUM(B6:B18)</f>
        <v>4236</v>
      </c>
      <c r="C19" s="14">
        <f>SUM(C6:C18)</f>
        <v>0</v>
      </c>
      <c r="D19" s="14">
        <f>SUM(D6:D18)</f>
        <v>0</v>
      </c>
      <c r="E19" s="14">
        <f>SUM(E6:E18)</f>
        <v>0</v>
      </c>
      <c r="F19" s="14">
        <f t="shared" si="0"/>
        <v>4236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66" customWidth="1"/>
    <col min="6" max="6" width="23.140625" style="42" customWidth="1"/>
    <col min="7" max="16384" width="9.140625" style="11" customWidth="1"/>
  </cols>
  <sheetData>
    <row r="1" spans="3:6" ht="24" customHeight="1">
      <c r="C1" s="105" t="s">
        <v>145</v>
      </c>
      <c r="D1" s="105"/>
      <c r="E1" s="105"/>
      <c r="F1" s="105"/>
    </row>
    <row r="2" spans="2:6" ht="24" customHeight="1">
      <c r="B2" s="85"/>
      <c r="C2" s="109" t="s">
        <v>156</v>
      </c>
      <c r="D2" s="109"/>
      <c r="E2" s="109"/>
      <c r="F2" s="109"/>
    </row>
    <row r="3" spans="1:6" ht="24.75" customHeight="1">
      <c r="A3" s="109" t="s">
        <v>123</v>
      </c>
      <c r="B3" s="109"/>
      <c r="C3" s="109"/>
      <c r="D3" s="109"/>
      <c r="E3" s="109"/>
      <c r="F3" s="109"/>
    </row>
    <row r="4" spans="1:6" ht="12.75" customHeight="1">
      <c r="A4" s="110" t="s">
        <v>89</v>
      </c>
      <c r="B4" s="106" t="s">
        <v>78</v>
      </c>
      <c r="C4" s="106"/>
      <c r="D4" s="106"/>
      <c r="E4" s="106"/>
      <c r="F4" s="106"/>
    </row>
    <row r="5" spans="1:6" ht="12.75" customHeight="1">
      <c r="A5" s="111"/>
      <c r="B5" s="68" t="s">
        <v>3</v>
      </c>
      <c r="C5" s="68" t="s">
        <v>4</v>
      </c>
      <c r="D5" s="68" t="s">
        <v>5</v>
      </c>
      <c r="E5" s="68" t="s">
        <v>6</v>
      </c>
      <c r="F5" s="18" t="s">
        <v>0</v>
      </c>
    </row>
    <row r="6" spans="1:6" ht="15.75">
      <c r="A6" s="41" t="s">
        <v>38</v>
      </c>
      <c r="B6" s="66">
        <v>427</v>
      </c>
      <c r="C6" s="66">
        <v>504</v>
      </c>
      <c r="D6" s="66">
        <v>503</v>
      </c>
      <c r="E6" s="66">
        <v>566</v>
      </c>
      <c r="F6" s="14">
        <f>SUM(B6:E6)</f>
        <v>2000</v>
      </c>
    </row>
    <row r="7" spans="1:6" ht="15.75">
      <c r="A7" s="41" t="s">
        <v>20</v>
      </c>
      <c r="B7" s="14">
        <v>285</v>
      </c>
      <c r="C7" s="14">
        <v>405</v>
      </c>
      <c r="D7" s="14">
        <v>405</v>
      </c>
      <c r="E7" s="14">
        <v>405</v>
      </c>
      <c r="F7" s="14">
        <f aca="true" t="shared" si="0" ref="F7:F19">SUM(B7:E7)</f>
        <v>1500</v>
      </c>
    </row>
    <row r="8" spans="1:6" ht="15.75">
      <c r="A8" s="41" t="s">
        <v>21</v>
      </c>
      <c r="B8" s="14">
        <v>455</v>
      </c>
      <c r="C8" s="14">
        <v>1365</v>
      </c>
      <c r="D8" s="14">
        <v>90</v>
      </c>
      <c r="E8" s="14">
        <v>90</v>
      </c>
      <c r="F8" s="14">
        <f t="shared" si="0"/>
        <v>2000</v>
      </c>
    </row>
    <row r="9" spans="1:6" ht="15.75">
      <c r="A9" s="41" t="s">
        <v>39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1" t="s">
        <v>24</v>
      </c>
      <c r="B10" s="14">
        <v>450</v>
      </c>
      <c r="C10" s="14">
        <v>455</v>
      </c>
      <c r="D10" s="14">
        <v>450</v>
      </c>
      <c r="E10" s="14">
        <v>445</v>
      </c>
      <c r="F10" s="14">
        <f t="shared" si="0"/>
        <v>1800</v>
      </c>
    </row>
    <row r="11" spans="1:6" ht="15.75">
      <c r="A11" s="41" t="s">
        <v>25</v>
      </c>
      <c r="B11" s="14">
        <v>362</v>
      </c>
      <c r="C11" s="14">
        <v>363</v>
      </c>
      <c r="D11" s="14">
        <v>363</v>
      </c>
      <c r="E11" s="14">
        <v>362</v>
      </c>
      <c r="F11" s="14">
        <f t="shared" si="0"/>
        <v>1450</v>
      </c>
    </row>
    <row r="12" spans="1:6" ht="15.75">
      <c r="A12" s="41" t="s">
        <v>40</v>
      </c>
      <c r="B12" s="14">
        <v>200</v>
      </c>
      <c r="C12" s="14">
        <v>220</v>
      </c>
      <c r="D12" s="14">
        <v>690</v>
      </c>
      <c r="E12" s="14">
        <v>690</v>
      </c>
      <c r="F12" s="14">
        <f t="shared" si="0"/>
        <v>1800</v>
      </c>
    </row>
    <row r="13" spans="1:6" ht="15.75">
      <c r="A13" s="41" t="s">
        <v>22</v>
      </c>
      <c r="B13" s="15">
        <v>150</v>
      </c>
      <c r="C13" s="15">
        <v>310</v>
      </c>
      <c r="D13" s="15">
        <v>900</v>
      </c>
      <c r="E13" s="15">
        <v>411</v>
      </c>
      <c r="F13" s="14">
        <f t="shared" si="0"/>
        <v>1771</v>
      </c>
    </row>
    <row r="14" spans="1:6" ht="30">
      <c r="A14" s="41" t="s">
        <v>41</v>
      </c>
      <c r="B14" s="14">
        <v>520</v>
      </c>
      <c r="C14" s="14">
        <v>620</v>
      </c>
      <c r="D14" s="14">
        <v>290</v>
      </c>
      <c r="E14" s="14">
        <v>201</v>
      </c>
      <c r="F14" s="14">
        <f t="shared" si="0"/>
        <v>1631</v>
      </c>
    </row>
    <row r="15" spans="1:6" ht="15.75">
      <c r="A15" s="41" t="s">
        <v>23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1" t="s">
        <v>42</v>
      </c>
      <c r="B16" s="14">
        <v>500</v>
      </c>
      <c r="C16" s="14">
        <v>500</v>
      </c>
      <c r="D16" s="14">
        <v>500</v>
      </c>
      <c r="E16" s="14">
        <v>500</v>
      </c>
      <c r="F16" s="14">
        <f t="shared" si="0"/>
        <v>2000</v>
      </c>
    </row>
    <row r="17" spans="1:6" ht="15.75">
      <c r="A17" s="41" t="s">
        <v>26</v>
      </c>
      <c r="B17" s="14">
        <v>500</v>
      </c>
      <c r="C17" s="14">
        <v>500</v>
      </c>
      <c r="D17" s="14">
        <v>500</v>
      </c>
      <c r="E17" s="14">
        <v>500</v>
      </c>
      <c r="F17" s="14">
        <f t="shared" si="0"/>
        <v>2000</v>
      </c>
    </row>
    <row r="18" spans="1:6" ht="15.75">
      <c r="A18" s="12" t="s">
        <v>56</v>
      </c>
      <c r="B18" s="14">
        <v>8325</v>
      </c>
      <c r="C18" s="14">
        <v>8720</v>
      </c>
      <c r="D18" s="14">
        <v>5488</v>
      </c>
      <c r="E18" s="14">
        <v>7146</v>
      </c>
      <c r="F18" s="14">
        <f t="shared" si="0"/>
        <v>29679</v>
      </c>
    </row>
    <row r="19" spans="1:6" ht="21" customHeight="1">
      <c r="A19" s="17" t="s">
        <v>2</v>
      </c>
      <c r="B19" s="14">
        <f>SUM(B6:B18)</f>
        <v>12674</v>
      </c>
      <c r="C19" s="14">
        <f>SUM(C6:C18)</f>
        <v>14462</v>
      </c>
      <c r="D19" s="14">
        <f>SUM(D6:D18)</f>
        <v>10679</v>
      </c>
      <c r="E19" s="14">
        <f>SUM(E6:E18)</f>
        <v>11816</v>
      </c>
      <c r="F19" s="14">
        <f t="shared" si="0"/>
        <v>49631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90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05" t="s">
        <v>146</v>
      </c>
      <c r="D1" s="105"/>
      <c r="E1" s="105"/>
      <c r="F1" s="105"/>
    </row>
    <row r="2" spans="3:6" ht="37.5" customHeight="1">
      <c r="C2" s="109" t="s">
        <v>156</v>
      </c>
      <c r="D2" s="109"/>
      <c r="E2" s="109"/>
      <c r="F2" s="109"/>
    </row>
    <row r="3" spans="1:6" ht="49.5" customHeight="1">
      <c r="A3" s="116" t="s">
        <v>124</v>
      </c>
      <c r="B3" s="116"/>
      <c r="C3" s="116"/>
      <c r="D3" s="116"/>
      <c r="E3" s="116"/>
      <c r="F3" s="116"/>
    </row>
    <row r="4" spans="1:6" s="19" customFormat="1" ht="15" customHeight="1">
      <c r="A4" s="110" t="s">
        <v>89</v>
      </c>
      <c r="B4" s="106" t="s">
        <v>78</v>
      </c>
      <c r="C4" s="106"/>
      <c r="D4" s="106"/>
      <c r="E4" s="106"/>
      <c r="F4" s="106"/>
    </row>
    <row r="5" spans="1:7" s="19" customFormat="1" ht="15.75">
      <c r="A5" s="111"/>
      <c r="B5" s="91" t="s">
        <v>32</v>
      </c>
      <c r="C5" s="91" t="s">
        <v>34</v>
      </c>
      <c r="D5" s="91" t="s">
        <v>35</v>
      </c>
      <c r="E5" s="91" t="s">
        <v>33</v>
      </c>
      <c r="F5" s="20" t="s">
        <v>36</v>
      </c>
      <c r="G5" s="21" t="s">
        <v>51</v>
      </c>
    </row>
    <row r="6" spans="1:10" s="19" customFormat="1" ht="15.75">
      <c r="A6" s="2" t="s">
        <v>38</v>
      </c>
      <c r="B6" s="20">
        <v>4184</v>
      </c>
      <c r="C6" s="20">
        <v>4289</v>
      </c>
      <c r="D6" s="20">
        <v>4549</v>
      </c>
      <c r="E6" s="20">
        <v>4948</v>
      </c>
      <c r="F6" s="20">
        <f>SUM(B6:E6)</f>
        <v>17970</v>
      </c>
      <c r="G6" s="19" t="e">
        <f>B6+#REF!</f>
        <v>#REF!</v>
      </c>
      <c r="J6" s="87" t="e">
        <f>B6+C6+D6+#REF!+#REF!+#REF!</f>
        <v>#REF!</v>
      </c>
    </row>
    <row r="7" spans="1:10" s="19" customFormat="1" ht="15.75">
      <c r="A7" s="2" t="s">
        <v>20</v>
      </c>
      <c r="B7" s="20">
        <v>3423</v>
      </c>
      <c r="C7" s="20">
        <v>4861</v>
      </c>
      <c r="D7" s="20">
        <v>4859</v>
      </c>
      <c r="E7" s="20">
        <v>4862</v>
      </c>
      <c r="F7" s="20">
        <f aca="true" t="shared" si="0" ref="F7:F33">SUM(B7:E7)</f>
        <v>18005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21</v>
      </c>
      <c r="B8" s="20">
        <v>4178</v>
      </c>
      <c r="C8" s="20">
        <v>4297</v>
      </c>
      <c r="D8" s="20">
        <v>4767</v>
      </c>
      <c r="E8" s="20">
        <v>4758</v>
      </c>
      <c r="F8" s="20">
        <f t="shared" si="0"/>
        <v>18000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39</v>
      </c>
      <c r="B9" s="20">
        <v>5008</v>
      </c>
      <c r="C9" s="20">
        <v>5002</v>
      </c>
      <c r="D9" s="20">
        <v>4997</v>
      </c>
      <c r="E9" s="20">
        <v>4993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24</v>
      </c>
      <c r="B10" s="20">
        <v>3950</v>
      </c>
      <c r="C10" s="20">
        <v>3990</v>
      </c>
      <c r="D10" s="20">
        <v>4000</v>
      </c>
      <c r="E10" s="20">
        <v>3978</v>
      </c>
      <c r="F10" s="20">
        <f t="shared" si="0"/>
        <v>15918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25</v>
      </c>
      <c r="B11" s="20">
        <v>6027</v>
      </c>
      <c r="C11" s="20">
        <v>6028</v>
      </c>
      <c r="D11" s="20">
        <v>6035</v>
      </c>
      <c r="E11" s="20">
        <v>6037</v>
      </c>
      <c r="F11" s="20">
        <f t="shared" si="0"/>
        <v>24127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40</v>
      </c>
      <c r="B12" s="20">
        <v>4996</v>
      </c>
      <c r="C12" s="20">
        <v>5001</v>
      </c>
      <c r="D12" s="20">
        <v>5005</v>
      </c>
      <c r="E12" s="20">
        <v>5001</v>
      </c>
      <c r="F12" s="20">
        <f t="shared" si="0"/>
        <v>20003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22</v>
      </c>
      <c r="B13" s="20">
        <v>4583</v>
      </c>
      <c r="C13" s="20">
        <v>4497</v>
      </c>
      <c r="D13" s="20">
        <v>4274</v>
      </c>
      <c r="E13" s="20">
        <v>4396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41</v>
      </c>
      <c r="B14" s="20">
        <v>4350</v>
      </c>
      <c r="C14" s="20">
        <v>4350</v>
      </c>
      <c r="D14" s="20">
        <v>4350</v>
      </c>
      <c r="E14" s="20">
        <v>4350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23</v>
      </c>
      <c r="B15" s="20">
        <v>4084</v>
      </c>
      <c r="C15" s="20">
        <v>4076</v>
      </c>
      <c r="D15" s="20">
        <v>4072</v>
      </c>
      <c r="E15" s="20">
        <v>4068</v>
      </c>
      <c r="F15" s="20">
        <f t="shared" si="0"/>
        <v>16300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42</v>
      </c>
      <c r="B16" s="20">
        <v>6474</v>
      </c>
      <c r="C16" s="20">
        <v>6493</v>
      </c>
      <c r="D16" s="20">
        <v>6486</v>
      </c>
      <c r="E16" s="20">
        <v>6492</v>
      </c>
      <c r="F16" s="20">
        <f>SUM(B16:E16)</f>
        <v>25945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26</v>
      </c>
      <c r="B17" s="20">
        <v>5430</v>
      </c>
      <c r="C17" s="20">
        <v>5461</v>
      </c>
      <c r="D17" s="20">
        <v>5380</v>
      </c>
      <c r="E17" s="20">
        <v>5429</v>
      </c>
      <c r="F17" s="20">
        <f t="shared" si="0"/>
        <v>21700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8" t="s">
        <v>45</v>
      </c>
      <c r="B18" s="20">
        <v>20714</v>
      </c>
      <c r="C18" s="20">
        <v>20716</v>
      </c>
      <c r="D18" s="20">
        <v>20715</v>
      </c>
      <c r="E18" s="20">
        <v>20714</v>
      </c>
      <c r="F18" s="20">
        <f t="shared" si="0"/>
        <v>82859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8" t="s">
        <v>28</v>
      </c>
      <c r="B19" s="20">
        <v>2159</v>
      </c>
      <c r="C19" s="20">
        <v>2273</v>
      </c>
      <c r="D19" s="20">
        <v>2505</v>
      </c>
      <c r="E19" s="20">
        <v>2463</v>
      </c>
      <c r="F19" s="20">
        <f t="shared" si="0"/>
        <v>9400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8" t="s">
        <v>46</v>
      </c>
      <c r="B20" s="20">
        <v>574</v>
      </c>
      <c r="C20" s="20">
        <v>604</v>
      </c>
      <c r="D20" s="20">
        <v>665</v>
      </c>
      <c r="E20" s="20">
        <v>657</v>
      </c>
      <c r="F20" s="20">
        <f t="shared" si="0"/>
        <v>2500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8" t="s">
        <v>29</v>
      </c>
      <c r="B21" s="20">
        <v>1747</v>
      </c>
      <c r="C21" s="20">
        <v>2000</v>
      </c>
      <c r="D21" s="20">
        <v>1600</v>
      </c>
      <c r="E21" s="20">
        <v>1248</v>
      </c>
      <c r="F21" s="20">
        <f t="shared" si="0"/>
        <v>6595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8" t="s">
        <v>47</v>
      </c>
      <c r="B22" s="20">
        <v>89</v>
      </c>
      <c r="C22" s="20">
        <v>75</v>
      </c>
      <c r="D22" s="20">
        <v>54</v>
      </c>
      <c r="E22" s="20">
        <v>82</v>
      </c>
      <c r="F22" s="20">
        <f t="shared" si="0"/>
        <v>300</v>
      </c>
      <c r="G22" s="19" t="e">
        <f>B22+#REF!</f>
        <v>#REF!</v>
      </c>
      <c r="J22" s="22" t="e">
        <f>B22+C22+D22+#REF!+#REF!+#REF!</f>
        <v>#REF!</v>
      </c>
    </row>
    <row r="23" spans="1:10" s="19" customFormat="1" ht="15.75">
      <c r="A23" s="48" t="s">
        <v>79</v>
      </c>
      <c r="B23" s="20">
        <v>222</v>
      </c>
      <c r="C23" s="20">
        <v>222</v>
      </c>
      <c r="D23" s="20">
        <v>222</v>
      </c>
      <c r="E23" s="20">
        <v>222</v>
      </c>
      <c r="F23" s="20">
        <f t="shared" si="0"/>
        <v>888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8" t="s">
        <v>49</v>
      </c>
      <c r="B24" s="20">
        <v>242</v>
      </c>
      <c r="C24" s="20">
        <v>268</v>
      </c>
      <c r="D24" s="20">
        <v>262</v>
      </c>
      <c r="E24" s="20">
        <v>264</v>
      </c>
      <c r="F24" s="20">
        <f t="shared" si="0"/>
        <v>1036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8" t="s">
        <v>48</v>
      </c>
      <c r="B25" s="20">
        <v>3761</v>
      </c>
      <c r="C25" s="20">
        <v>4732</v>
      </c>
      <c r="D25" s="20">
        <v>4827</v>
      </c>
      <c r="E25" s="20">
        <v>4680</v>
      </c>
      <c r="F25" s="20">
        <f t="shared" si="0"/>
        <v>18000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8" t="s">
        <v>56</v>
      </c>
      <c r="B26" s="20">
        <v>14991</v>
      </c>
      <c r="C26" s="20">
        <v>15366</v>
      </c>
      <c r="D26" s="20">
        <v>14300</v>
      </c>
      <c r="E26" s="20">
        <v>16606</v>
      </c>
      <c r="F26" s="20">
        <f t="shared" si="0"/>
        <v>61263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48" t="s">
        <v>55</v>
      </c>
      <c r="B27" s="20">
        <v>5683</v>
      </c>
      <c r="C27" s="20">
        <v>5683</v>
      </c>
      <c r="D27" s="20">
        <v>5685</v>
      </c>
      <c r="E27" s="20">
        <v>5704</v>
      </c>
      <c r="F27" s="20">
        <f t="shared" si="0"/>
        <v>22755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68</v>
      </c>
      <c r="B28" s="20">
        <v>575</v>
      </c>
      <c r="C28" s="20">
        <v>735</v>
      </c>
      <c r="D28" s="20">
        <v>475</v>
      </c>
      <c r="E28" s="20">
        <v>715</v>
      </c>
      <c r="F28" s="20">
        <f t="shared" si="0"/>
        <v>2500</v>
      </c>
      <c r="G28" s="19" t="e">
        <f>B28+#REF!</f>
        <v>#REF!</v>
      </c>
      <c r="J28" s="22" t="e">
        <f>B28+C28+D28+#REF!+#REF!+#REF!</f>
        <v>#REF!</v>
      </c>
    </row>
    <row r="29" spans="1:10" s="19" customFormat="1" ht="15.75">
      <c r="A29" s="22" t="s">
        <v>93</v>
      </c>
      <c r="B29" s="20">
        <v>500</v>
      </c>
      <c r="C29" s="20">
        <v>250</v>
      </c>
      <c r="D29" s="20">
        <v>150</v>
      </c>
      <c r="E29" s="20">
        <v>100</v>
      </c>
      <c r="F29" s="20">
        <f t="shared" si="0"/>
        <v>1000</v>
      </c>
      <c r="J29" s="22"/>
    </row>
    <row r="30" spans="1:10" s="19" customFormat="1" ht="15.75">
      <c r="A30" s="8" t="s">
        <v>69</v>
      </c>
      <c r="B30" s="20">
        <v>700</v>
      </c>
      <c r="C30" s="20">
        <v>300</v>
      </c>
      <c r="D30" s="20"/>
      <c r="E30" s="20"/>
      <c r="F30" s="20">
        <f t="shared" si="0"/>
        <v>1000</v>
      </c>
      <c r="J30" s="22"/>
    </row>
    <row r="31" spans="1:10" s="19" customFormat="1" ht="15.75">
      <c r="A31" s="8" t="s">
        <v>70</v>
      </c>
      <c r="B31" s="20">
        <v>1000</v>
      </c>
      <c r="C31" s="20">
        <v>700</v>
      </c>
      <c r="D31" s="20">
        <v>800</v>
      </c>
      <c r="E31" s="20">
        <v>1000</v>
      </c>
      <c r="F31" s="20">
        <f t="shared" si="0"/>
        <v>3500</v>
      </c>
      <c r="J31" s="22"/>
    </row>
    <row r="32" spans="1:10" s="19" customFormat="1" ht="15.75">
      <c r="A32" s="36" t="s">
        <v>81</v>
      </c>
      <c r="B32" s="20">
        <v>700</v>
      </c>
      <c r="C32" s="20">
        <v>300</v>
      </c>
      <c r="D32" s="20"/>
      <c r="E32" s="20"/>
      <c r="F32" s="20">
        <f t="shared" si="0"/>
        <v>1000</v>
      </c>
      <c r="J32" s="22"/>
    </row>
    <row r="33" spans="1:11" s="19" customFormat="1" ht="15.75">
      <c r="A33" s="2" t="s">
        <v>154</v>
      </c>
      <c r="B33" s="20"/>
      <c r="C33" s="20"/>
      <c r="D33" s="20">
        <v>213</v>
      </c>
      <c r="E33" s="20">
        <v>212</v>
      </c>
      <c r="F33" s="20">
        <f t="shared" si="0"/>
        <v>425</v>
      </c>
      <c r="J33" s="22"/>
      <c r="K33" s="19">
        <f>D33/3</f>
        <v>71</v>
      </c>
    </row>
    <row r="34" spans="1:10" s="25" customFormat="1" ht="15.75">
      <c r="A34" s="23" t="s">
        <v>31</v>
      </c>
      <c r="B34" s="24">
        <f>SUM(B6:B32)</f>
        <v>110344</v>
      </c>
      <c r="C34" s="24">
        <f>SUM(C6:C32)</f>
        <v>112569</v>
      </c>
      <c r="D34" s="24">
        <f>SUM(D6:D33)</f>
        <v>111247</v>
      </c>
      <c r="E34" s="24">
        <f>SUM(E6:E33)</f>
        <v>113979</v>
      </c>
      <c r="F34" s="24">
        <f>SUM(F6:F33)</f>
        <v>448139</v>
      </c>
      <c r="G34" s="19" t="e">
        <f>B34+#REF!</f>
        <v>#REF!</v>
      </c>
      <c r="J34" s="22" t="e">
        <f>B34+C34+D34+#REF!+#REF!+#REF!</f>
        <v>#REF!</v>
      </c>
    </row>
    <row r="35" ht="15.75">
      <c r="F35" s="5">
        <v>448139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90" customWidth="1"/>
    <col min="7" max="16384" width="9.140625" style="11" customWidth="1"/>
  </cols>
  <sheetData>
    <row r="1" spans="3:6" ht="37.5" customHeight="1">
      <c r="C1" s="105" t="s">
        <v>147</v>
      </c>
      <c r="D1" s="105"/>
      <c r="E1" s="105"/>
      <c r="F1" s="105"/>
    </row>
    <row r="2" spans="3:6" ht="37.5" customHeight="1">
      <c r="C2" s="109" t="s">
        <v>156</v>
      </c>
      <c r="D2" s="109"/>
      <c r="E2" s="109"/>
      <c r="F2" s="109"/>
    </row>
    <row r="3" spans="1:6" ht="48.75" customHeight="1">
      <c r="A3" s="107" t="s">
        <v>125</v>
      </c>
      <c r="B3" s="107"/>
      <c r="C3" s="107"/>
      <c r="D3" s="107"/>
      <c r="E3" s="107"/>
      <c r="F3" s="107"/>
    </row>
    <row r="4" spans="1:6" ht="12.75" customHeight="1">
      <c r="A4" s="110" t="s">
        <v>89</v>
      </c>
      <c r="B4" s="106" t="s">
        <v>78</v>
      </c>
      <c r="C4" s="106"/>
      <c r="D4" s="106"/>
      <c r="E4" s="106"/>
      <c r="F4" s="106"/>
    </row>
    <row r="5" spans="1:6" ht="12.75" customHeight="1">
      <c r="A5" s="111"/>
      <c r="B5" s="92" t="s">
        <v>3</v>
      </c>
      <c r="C5" s="92" t="s">
        <v>4</v>
      </c>
      <c r="D5" s="92" t="s">
        <v>5</v>
      </c>
      <c r="E5" s="92" t="s">
        <v>6</v>
      </c>
      <c r="F5" s="51" t="s">
        <v>31</v>
      </c>
    </row>
    <row r="6" spans="1:6" ht="15.75">
      <c r="A6" s="89" t="s">
        <v>38</v>
      </c>
      <c r="B6" s="14">
        <v>1476</v>
      </c>
      <c r="C6" s="14">
        <v>1662</v>
      </c>
      <c r="D6" s="14">
        <v>1700</v>
      </c>
      <c r="E6" s="14">
        <v>1862</v>
      </c>
      <c r="F6" s="14">
        <f>SUM(B6:E6)</f>
        <v>6700</v>
      </c>
    </row>
    <row r="7" spans="1:6" ht="15.75">
      <c r="A7" s="89" t="s">
        <v>20</v>
      </c>
      <c r="B7" s="14">
        <v>1007</v>
      </c>
      <c r="C7" s="14">
        <v>1918</v>
      </c>
      <c r="D7" s="14">
        <v>944</v>
      </c>
      <c r="E7" s="14">
        <v>1431</v>
      </c>
      <c r="F7" s="14">
        <f aca="true" t="shared" si="0" ref="F7:F24">SUM(B7:E7)</f>
        <v>5300</v>
      </c>
    </row>
    <row r="8" spans="1:6" ht="15.75">
      <c r="A8" s="89" t="s">
        <v>21</v>
      </c>
      <c r="B8" s="14">
        <v>1356</v>
      </c>
      <c r="C8" s="14">
        <v>1428</v>
      </c>
      <c r="D8" s="14">
        <v>1571</v>
      </c>
      <c r="E8" s="14">
        <v>1547</v>
      </c>
      <c r="F8" s="14">
        <f t="shared" si="0"/>
        <v>5902</v>
      </c>
    </row>
    <row r="9" spans="1:6" ht="15.75">
      <c r="A9" s="89" t="s">
        <v>39</v>
      </c>
      <c r="B9" s="14">
        <v>750</v>
      </c>
      <c r="C9" s="14">
        <v>750</v>
      </c>
      <c r="D9" s="14">
        <v>750</v>
      </c>
      <c r="E9" s="14">
        <v>750</v>
      </c>
      <c r="F9" s="14">
        <f t="shared" si="0"/>
        <v>3000</v>
      </c>
    </row>
    <row r="10" spans="1:6" ht="15.75">
      <c r="A10" s="89" t="s">
        <v>24</v>
      </c>
      <c r="B10" s="14">
        <v>1355</v>
      </c>
      <c r="C10" s="14">
        <v>1356</v>
      </c>
      <c r="D10" s="14">
        <v>1356</v>
      </c>
      <c r="E10" s="14">
        <v>1355</v>
      </c>
      <c r="F10" s="14">
        <f t="shared" si="0"/>
        <v>5422</v>
      </c>
    </row>
    <row r="11" spans="1:6" ht="15.75">
      <c r="A11" s="89" t="s">
        <v>25</v>
      </c>
      <c r="B11" s="14">
        <v>1050</v>
      </c>
      <c r="C11" s="14">
        <v>1050</v>
      </c>
      <c r="D11" s="14">
        <v>1050</v>
      </c>
      <c r="E11" s="14">
        <v>1050</v>
      </c>
      <c r="F11" s="14">
        <f t="shared" si="0"/>
        <v>4200</v>
      </c>
    </row>
    <row r="12" spans="1:6" ht="15.75">
      <c r="A12" s="89" t="s">
        <v>40</v>
      </c>
      <c r="B12" s="27">
        <v>1175</v>
      </c>
      <c r="C12" s="27">
        <v>1175</v>
      </c>
      <c r="D12" s="27">
        <v>1175</v>
      </c>
      <c r="E12" s="27">
        <v>1175</v>
      </c>
      <c r="F12" s="14">
        <f t="shared" si="0"/>
        <v>4700</v>
      </c>
    </row>
    <row r="13" spans="1:6" ht="15.75">
      <c r="A13" s="89" t="s">
        <v>22</v>
      </c>
      <c r="B13" s="20">
        <v>1288</v>
      </c>
      <c r="C13" s="20">
        <v>1289</v>
      </c>
      <c r="D13" s="20">
        <v>1289</v>
      </c>
      <c r="E13" s="20">
        <v>1289</v>
      </c>
      <c r="F13" s="14">
        <f t="shared" si="0"/>
        <v>5155</v>
      </c>
    </row>
    <row r="14" spans="1:6" ht="30">
      <c r="A14" s="89" t="s">
        <v>41</v>
      </c>
      <c r="B14" s="14">
        <v>1250</v>
      </c>
      <c r="C14" s="14">
        <v>1250</v>
      </c>
      <c r="D14" s="14">
        <v>1250</v>
      </c>
      <c r="E14" s="14">
        <v>1250</v>
      </c>
      <c r="F14" s="14">
        <f t="shared" si="0"/>
        <v>5000</v>
      </c>
    </row>
    <row r="15" spans="1:6" ht="15.75">
      <c r="A15" s="89" t="s">
        <v>23</v>
      </c>
      <c r="B15" s="14">
        <v>1250</v>
      </c>
      <c r="C15" s="14">
        <v>1250</v>
      </c>
      <c r="D15" s="14">
        <v>1250</v>
      </c>
      <c r="E15" s="14">
        <v>1250</v>
      </c>
      <c r="F15" s="14">
        <f t="shared" si="0"/>
        <v>5000</v>
      </c>
    </row>
    <row r="16" spans="1:6" ht="15.75">
      <c r="A16" s="89" t="s">
        <v>42</v>
      </c>
      <c r="B16" s="14">
        <v>1801</v>
      </c>
      <c r="C16" s="14">
        <v>2001</v>
      </c>
      <c r="D16" s="14">
        <v>1847</v>
      </c>
      <c r="E16" s="14">
        <v>2001</v>
      </c>
      <c r="F16" s="14">
        <f t="shared" si="0"/>
        <v>7650</v>
      </c>
    </row>
    <row r="17" spans="1:6" ht="15.75">
      <c r="A17" s="89" t="s">
        <v>26</v>
      </c>
      <c r="B17" s="14">
        <v>1900</v>
      </c>
      <c r="C17" s="14">
        <v>1900</v>
      </c>
      <c r="D17" s="14">
        <v>1900</v>
      </c>
      <c r="E17" s="14">
        <v>1900</v>
      </c>
      <c r="F17" s="14">
        <f t="shared" si="0"/>
        <v>7600</v>
      </c>
    </row>
    <row r="18" spans="1:6" ht="15.75">
      <c r="A18" s="89" t="s">
        <v>45</v>
      </c>
      <c r="B18" s="14">
        <v>6491</v>
      </c>
      <c r="C18" s="14">
        <v>6491</v>
      </c>
      <c r="D18" s="14">
        <v>6491</v>
      </c>
      <c r="E18" s="14">
        <v>6491</v>
      </c>
      <c r="F18" s="14">
        <f t="shared" si="0"/>
        <v>25964</v>
      </c>
    </row>
    <row r="19" spans="1:6" ht="31.5">
      <c r="A19" s="12" t="s">
        <v>28</v>
      </c>
      <c r="B19" s="14">
        <v>3750</v>
      </c>
      <c r="C19" s="14">
        <v>3750</v>
      </c>
      <c r="D19" s="14">
        <v>3750</v>
      </c>
      <c r="E19" s="14">
        <v>3750</v>
      </c>
      <c r="F19" s="14">
        <f t="shared" si="0"/>
        <v>15000</v>
      </c>
    </row>
    <row r="20" spans="1:6" ht="15.75">
      <c r="A20" s="12" t="s">
        <v>29</v>
      </c>
      <c r="B20" s="14">
        <v>675</v>
      </c>
      <c r="C20" s="14">
        <v>675</v>
      </c>
      <c r="D20" s="14">
        <v>675</v>
      </c>
      <c r="E20" s="14">
        <v>675</v>
      </c>
      <c r="F20" s="14">
        <f t="shared" si="0"/>
        <v>2700</v>
      </c>
    </row>
    <row r="21" spans="1:6" ht="15.75">
      <c r="A21" s="12" t="s">
        <v>30</v>
      </c>
      <c r="B21" s="14">
        <v>1250</v>
      </c>
      <c r="C21" s="14">
        <v>1250</v>
      </c>
      <c r="D21" s="14"/>
      <c r="E21" s="14"/>
      <c r="F21" s="14">
        <f t="shared" si="0"/>
        <v>2500</v>
      </c>
    </row>
    <row r="22" spans="1:6" ht="15.75">
      <c r="A22" s="12" t="s">
        <v>56</v>
      </c>
      <c r="B22" s="14">
        <v>4550</v>
      </c>
      <c r="C22" s="14">
        <v>4550</v>
      </c>
      <c r="D22" s="14">
        <v>4550</v>
      </c>
      <c r="E22" s="14">
        <v>4350</v>
      </c>
      <c r="F22" s="14">
        <f t="shared" si="0"/>
        <v>18000</v>
      </c>
    </row>
    <row r="23" spans="1:6" ht="15.75">
      <c r="A23" s="12" t="s">
        <v>48</v>
      </c>
      <c r="B23" s="14">
        <v>2000</v>
      </c>
      <c r="C23" s="14">
        <v>2500</v>
      </c>
      <c r="D23" s="14">
        <v>3000</v>
      </c>
      <c r="E23" s="14">
        <v>2500</v>
      </c>
      <c r="F23" s="14">
        <f t="shared" si="0"/>
        <v>10000</v>
      </c>
    </row>
    <row r="24" spans="1:6" ht="63">
      <c r="A24" s="70" t="s">
        <v>155</v>
      </c>
      <c r="B24" s="14"/>
      <c r="C24" s="14"/>
      <c r="D24" s="14">
        <v>1250</v>
      </c>
      <c r="E24" s="14">
        <v>1250</v>
      </c>
      <c r="F24" s="14">
        <f t="shared" si="0"/>
        <v>2500</v>
      </c>
    </row>
    <row r="25" spans="1:6" ht="15.75">
      <c r="A25" s="17" t="s">
        <v>0</v>
      </c>
      <c r="B25" s="14">
        <f>SUM(B6:B24)</f>
        <v>34374</v>
      </c>
      <c r="C25" s="14">
        <f>SUM(C6:C24)</f>
        <v>36245</v>
      </c>
      <c r="D25" s="14">
        <f>SUM(D6:D24)</f>
        <v>35798</v>
      </c>
      <c r="E25" s="14">
        <f>SUM(E6:E24)</f>
        <v>35876</v>
      </c>
      <c r="F25" s="14">
        <f>SUM(F6:F24)</f>
        <v>142293</v>
      </c>
    </row>
    <row r="26" spans="2:6" ht="15.75" hidden="1">
      <c r="B26" s="14">
        <v>800</v>
      </c>
      <c r="C26" s="14">
        <v>800</v>
      </c>
      <c r="D26" s="14">
        <v>800</v>
      </c>
      <c r="E26" s="14">
        <v>800</v>
      </c>
      <c r="F26" s="14"/>
    </row>
    <row r="27" spans="2:5" ht="15.75">
      <c r="B27" s="35"/>
      <c r="C27" s="35"/>
      <c r="D27" s="35"/>
      <c r="E27" s="35"/>
    </row>
    <row r="28" ht="15.75">
      <c r="F28" s="35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57" customWidth="1"/>
    <col min="2" max="6" width="17.140625" style="90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05" t="s">
        <v>148</v>
      </c>
      <c r="D1" s="105"/>
      <c r="E1" s="105"/>
      <c r="F1" s="105"/>
    </row>
    <row r="2" spans="3:6" ht="42" customHeight="1">
      <c r="C2" s="109" t="s">
        <v>156</v>
      </c>
      <c r="D2" s="109"/>
      <c r="E2" s="109"/>
      <c r="F2" s="109"/>
    </row>
    <row r="3" spans="1:6" ht="39.75" customHeight="1">
      <c r="A3" s="116" t="s">
        <v>103</v>
      </c>
      <c r="B3" s="116"/>
      <c r="C3" s="116"/>
      <c r="D3" s="116"/>
      <c r="E3" s="116"/>
      <c r="F3" s="116"/>
    </row>
    <row r="4" spans="1:6" s="19" customFormat="1" ht="15.75" customHeight="1">
      <c r="A4" s="117" t="s">
        <v>37</v>
      </c>
      <c r="B4" s="106" t="s">
        <v>78</v>
      </c>
      <c r="C4" s="106"/>
      <c r="D4" s="106"/>
      <c r="E4" s="106"/>
      <c r="F4" s="106"/>
    </row>
    <row r="5" spans="1:6" s="19" customFormat="1" ht="15.75">
      <c r="A5" s="117"/>
      <c r="B5" s="91" t="s">
        <v>32</v>
      </c>
      <c r="C5" s="91" t="s">
        <v>4</v>
      </c>
      <c r="D5" s="91" t="s">
        <v>5</v>
      </c>
      <c r="E5" s="91" t="s">
        <v>33</v>
      </c>
      <c r="F5" s="91" t="s">
        <v>31</v>
      </c>
    </row>
    <row r="6" spans="1:8" s="19" customFormat="1" ht="15.75">
      <c r="A6" s="59" t="s">
        <v>38</v>
      </c>
      <c r="B6" s="20">
        <v>328</v>
      </c>
      <c r="C6" s="20">
        <v>299</v>
      </c>
      <c r="D6" s="20">
        <v>238</v>
      </c>
      <c r="E6" s="20">
        <v>260</v>
      </c>
      <c r="F6" s="20">
        <f>SUM(B6:E6)</f>
        <v>1125</v>
      </c>
      <c r="G6" s="19">
        <v>1492</v>
      </c>
      <c r="H6" s="22" t="e">
        <f>B6+C6+D6+#REF!+#REF!+#REF!</f>
        <v>#REF!</v>
      </c>
    </row>
    <row r="7" spans="1:8" s="19" customFormat="1" ht="15.75">
      <c r="A7" s="59" t="s">
        <v>20</v>
      </c>
      <c r="B7" s="20">
        <v>162</v>
      </c>
      <c r="C7" s="20">
        <v>299</v>
      </c>
      <c r="D7" s="20">
        <v>146</v>
      </c>
      <c r="E7" s="86">
        <v>455</v>
      </c>
      <c r="F7" s="86">
        <f aca="true" t="shared" si="0" ref="F7:F25">SUM(B7:E7)</f>
        <v>1062</v>
      </c>
      <c r="G7" s="19">
        <v>968</v>
      </c>
      <c r="H7" s="22" t="e">
        <f>B7+C7+D7+#REF!+#REF!+#REF!</f>
        <v>#REF!</v>
      </c>
    </row>
    <row r="8" spans="1:8" s="19" customFormat="1" ht="15.75">
      <c r="A8" s="59" t="s">
        <v>21</v>
      </c>
      <c r="B8" s="20">
        <v>229</v>
      </c>
      <c r="C8" s="20">
        <v>268</v>
      </c>
      <c r="D8" s="20">
        <v>210</v>
      </c>
      <c r="E8" s="20">
        <v>192</v>
      </c>
      <c r="F8" s="20">
        <f t="shared" si="0"/>
        <v>899</v>
      </c>
      <c r="G8" s="19">
        <v>895</v>
      </c>
      <c r="H8" s="22" t="e">
        <f>B8+C8+D8+#REF!+#REF!+#REF!</f>
        <v>#REF!</v>
      </c>
    </row>
    <row r="9" spans="1:8" s="19" customFormat="1" ht="15.75">
      <c r="A9" s="59" t="s">
        <v>39</v>
      </c>
      <c r="B9" s="20">
        <v>311</v>
      </c>
      <c r="C9" s="20">
        <v>306</v>
      </c>
      <c r="D9" s="20">
        <v>245</v>
      </c>
      <c r="E9" s="20">
        <v>242</v>
      </c>
      <c r="F9" s="20">
        <f t="shared" si="0"/>
        <v>1104</v>
      </c>
      <c r="G9" s="19">
        <v>1567</v>
      </c>
      <c r="H9" s="22" t="e">
        <f>B9+C9+D9+#REF!+#REF!+#REF!</f>
        <v>#REF!</v>
      </c>
    </row>
    <row r="10" spans="1:8" s="19" customFormat="1" ht="15.75">
      <c r="A10" s="59" t="s">
        <v>24</v>
      </c>
      <c r="B10" s="20">
        <v>187</v>
      </c>
      <c r="C10" s="20">
        <v>218</v>
      </c>
      <c r="D10" s="20">
        <v>167</v>
      </c>
      <c r="E10" s="20">
        <v>149</v>
      </c>
      <c r="F10" s="20">
        <f t="shared" si="0"/>
        <v>721</v>
      </c>
      <c r="G10" s="19">
        <v>807</v>
      </c>
      <c r="H10" s="22" t="e">
        <f>B10+C10+D10+#REF!+#REF!+#REF!</f>
        <v>#REF!</v>
      </c>
    </row>
    <row r="11" spans="1:8" s="19" customFormat="1" ht="15.75">
      <c r="A11" s="59" t="s">
        <v>25</v>
      </c>
      <c r="B11" s="20">
        <v>137</v>
      </c>
      <c r="C11" s="20">
        <v>209</v>
      </c>
      <c r="D11" s="20">
        <v>146</v>
      </c>
      <c r="E11" s="86">
        <v>209</v>
      </c>
      <c r="F11" s="86">
        <f t="shared" si="0"/>
        <v>701</v>
      </c>
      <c r="G11" s="19">
        <v>728</v>
      </c>
      <c r="H11" s="22" t="e">
        <f>B11+C11+D11+#REF!+#REF!+#REF!</f>
        <v>#REF!</v>
      </c>
    </row>
    <row r="12" spans="1:8" s="19" customFormat="1" ht="15.75">
      <c r="A12" s="59" t="s">
        <v>40</v>
      </c>
      <c r="B12" s="20">
        <v>206</v>
      </c>
      <c r="C12" s="20">
        <v>216</v>
      </c>
      <c r="D12" s="20">
        <v>182</v>
      </c>
      <c r="E12" s="20">
        <v>176</v>
      </c>
      <c r="F12" s="20">
        <f t="shared" si="0"/>
        <v>780</v>
      </c>
      <c r="G12" s="19">
        <v>897</v>
      </c>
      <c r="H12" s="22" t="e">
        <f>B12+C12+D12+#REF!+#REF!+#REF!</f>
        <v>#REF!</v>
      </c>
    </row>
    <row r="13" spans="1:8" s="19" customFormat="1" ht="15.75">
      <c r="A13" s="59" t="s">
        <v>22</v>
      </c>
      <c r="B13" s="20">
        <v>231</v>
      </c>
      <c r="C13" s="20">
        <v>235</v>
      </c>
      <c r="D13" s="20">
        <v>183</v>
      </c>
      <c r="E13" s="86">
        <v>763</v>
      </c>
      <c r="F13" s="86">
        <f t="shared" si="0"/>
        <v>1412</v>
      </c>
      <c r="G13" s="19">
        <v>901</v>
      </c>
      <c r="H13" s="22" t="e">
        <f>B13+C13+D13+#REF!+#REF!+#REF!</f>
        <v>#REF!</v>
      </c>
    </row>
    <row r="14" spans="1:8" s="19" customFormat="1" ht="15.75">
      <c r="A14" s="59" t="s">
        <v>41</v>
      </c>
      <c r="B14" s="20">
        <v>212</v>
      </c>
      <c r="C14" s="20">
        <v>238</v>
      </c>
      <c r="D14" s="20">
        <v>183</v>
      </c>
      <c r="E14" s="20">
        <v>177</v>
      </c>
      <c r="F14" s="20">
        <f t="shared" si="0"/>
        <v>810</v>
      </c>
      <c r="G14" s="19">
        <v>800</v>
      </c>
      <c r="H14" s="22" t="e">
        <f>B14+C14+D14+#REF!+#REF!+#REF!</f>
        <v>#REF!</v>
      </c>
    </row>
    <row r="15" spans="1:8" s="19" customFormat="1" ht="15.75">
      <c r="A15" s="59" t="s">
        <v>23</v>
      </c>
      <c r="B15" s="20">
        <v>273</v>
      </c>
      <c r="C15" s="20">
        <v>199</v>
      </c>
      <c r="D15" s="20">
        <v>159</v>
      </c>
      <c r="E15" s="20">
        <v>183</v>
      </c>
      <c r="F15" s="20">
        <f t="shared" si="0"/>
        <v>814</v>
      </c>
      <c r="G15" s="19">
        <v>961</v>
      </c>
      <c r="H15" s="22" t="e">
        <f>B15+C15+D15+#REF!+#REF!+#REF!</f>
        <v>#REF!</v>
      </c>
    </row>
    <row r="16" spans="1:8" s="19" customFormat="1" ht="15.75">
      <c r="A16" s="59" t="s">
        <v>42</v>
      </c>
      <c r="B16" s="20">
        <v>305</v>
      </c>
      <c r="C16" s="20">
        <v>333</v>
      </c>
      <c r="D16" s="20">
        <v>261</v>
      </c>
      <c r="E16" s="20">
        <v>269</v>
      </c>
      <c r="F16" s="20">
        <f t="shared" si="0"/>
        <v>1168</v>
      </c>
      <c r="G16" s="19">
        <v>886</v>
      </c>
      <c r="H16" s="22" t="e">
        <f>B16+C16+D16+#REF!+#REF!+#REF!</f>
        <v>#REF!</v>
      </c>
    </row>
    <row r="17" spans="1:8" s="19" customFormat="1" ht="15.75">
      <c r="A17" s="59" t="s">
        <v>26</v>
      </c>
      <c r="B17" s="20">
        <v>267</v>
      </c>
      <c r="C17" s="20">
        <v>267</v>
      </c>
      <c r="D17" s="20">
        <v>222</v>
      </c>
      <c r="E17" s="86">
        <v>630</v>
      </c>
      <c r="F17" s="86">
        <f t="shared" si="0"/>
        <v>1386</v>
      </c>
      <c r="G17" s="19">
        <v>1501</v>
      </c>
      <c r="H17" s="22" t="e">
        <f>B17+C17+D17+#REF!+#REF!+#REF!</f>
        <v>#REF!</v>
      </c>
    </row>
    <row r="18" spans="1:8" s="19" customFormat="1" ht="15.75">
      <c r="A18" s="59" t="s">
        <v>28</v>
      </c>
      <c r="B18" s="20">
        <v>3718</v>
      </c>
      <c r="C18" s="20">
        <v>3742</v>
      </c>
      <c r="D18" s="20">
        <v>2986</v>
      </c>
      <c r="E18" s="86">
        <v>1959</v>
      </c>
      <c r="F18" s="86">
        <f t="shared" si="0"/>
        <v>12405</v>
      </c>
      <c r="G18" s="19">
        <v>14100</v>
      </c>
      <c r="H18" s="22" t="e">
        <f>B18+C18+D18+#REF!+#REF!+#REF!</f>
        <v>#REF!</v>
      </c>
    </row>
    <row r="19" spans="1:8" s="19" customFormat="1" ht="15.75">
      <c r="A19" s="59" t="s">
        <v>80</v>
      </c>
      <c r="B19" s="20">
        <v>1030</v>
      </c>
      <c r="C19" s="20">
        <v>1036</v>
      </c>
      <c r="D19" s="20">
        <v>832</v>
      </c>
      <c r="E19" s="86">
        <v>501</v>
      </c>
      <c r="F19" s="86">
        <f t="shared" si="0"/>
        <v>3399</v>
      </c>
      <c r="G19" s="19">
        <v>4444</v>
      </c>
      <c r="H19" s="22" t="e">
        <f>B19+C19+D19+#REF!+#REF!+#REF!</f>
        <v>#REF!</v>
      </c>
    </row>
    <row r="20" spans="1:8" s="19" customFormat="1" ht="15.75">
      <c r="A20" s="59" t="s">
        <v>43</v>
      </c>
      <c r="B20" s="20">
        <v>240</v>
      </c>
      <c r="C20" s="20">
        <v>262</v>
      </c>
      <c r="D20" s="20">
        <v>192</v>
      </c>
      <c r="E20" s="20">
        <v>206</v>
      </c>
      <c r="F20" s="20">
        <f t="shared" si="0"/>
        <v>900</v>
      </c>
      <c r="G20" s="19">
        <v>935</v>
      </c>
      <c r="H20" s="22" t="e">
        <f>B20+C20+D20+#REF!+#REF!+#REF!</f>
        <v>#REF!</v>
      </c>
    </row>
    <row r="21" spans="1:8" s="19" customFormat="1" ht="15.75">
      <c r="A21" s="59" t="s">
        <v>27</v>
      </c>
      <c r="B21" s="20">
        <v>455</v>
      </c>
      <c r="C21" s="20">
        <v>493</v>
      </c>
      <c r="D21" s="20">
        <v>551</v>
      </c>
      <c r="E21" s="20">
        <v>521</v>
      </c>
      <c r="F21" s="20">
        <f t="shared" si="0"/>
        <v>2020</v>
      </c>
      <c r="G21" s="19">
        <v>1337</v>
      </c>
      <c r="H21" s="22" t="e">
        <f>B21+C21+D21+#REF!+#REF!+#REF!</f>
        <v>#REF!</v>
      </c>
    </row>
    <row r="22" spans="1:8" s="19" customFormat="1" ht="15.75">
      <c r="A22" s="59" t="s">
        <v>29</v>
      </c>
      <c r="B22" s="20">
        <v>468</v>
      </c>
      <c r="C22" s="20">
        <v>660</v>
      </c>
      <c r="D22" s="20">
        <v>365</v>
      </c>
      <c r="E22" s="20">
        <v>373</v>
      </c>
      <c r="F22" s="20">
        <f t="shared" si="0"/>
        <v>1866</v>
      </c>
      <c r="G22" s="19">
        <v>2294</v>
      </c>
      <c r="H22" s="22" t="e">
        <f>B22+C22+D22+#REF!+#REF!+#REF!</f>
        <v>#REF!</v>
      </c>
    </row>
    <row r="23" spans="1:8" s="19" customFormat="1" ht="15.75">
      <c r="A23" s="59" t="s">
        <v>44</v>
      </c>
      <c r="B23" s="20">
        <v>4</v>
      </c>
      <c r="C23" s="20">
        <v>6</v>
      </c>
      <c r="D23" s="20">
        <v>3</v>
      </c>
      <c r="E23" s="20">
        <v>5</v>
      </c>
      <c r="F23" s="20">
        <f t="shared" si="0"/>
        <v>18</v>
      </c>
      <c r="G23" s="19">
        <v>27</v>
      </c>
      <c r="H23" s="22" t="e">
        <f>B23+C23+D23+#REF!+#REF!+#REF!</f>
        <v>#REF!</v>
      </c>
    </row>
    <row r="24" spans="1:8" s="19" customFormat="1" ht="15.75">
      <c r="A24" s="59" t="s">
        <v>56</v>
      </c>
      <c r="B24" s="20">
        <v>1153</v>
      </c>
      <c r="C24" s="20">
        <v>1357</v>
      </c>
      <c r="D24" s="20">
        <v>1081</v>
      </c>
      <c r="E24" s="20">
        <v>1071</v>
      </c>
      <c r="F24" s="20">
        <f t="shared" si="0"/>
        <v>4662</v>
      </c>
      <c r="G24" s="19">
        <v>5152</v>
      </c>
      <c r="H24" s="22" t="e">
        <f>B24+C24+D24+#REF!+#REF!+#REF!</f>
        <v>#REF!</v>
      </c>
    </row>
    <row r="25" spans="1:8" ht="15.75">
      <c r="A25" s="58" t="s">
        <v>36</v>
      </c>
      <c r="B25" s="28">
        <f>SUM(B6:B24)</f>
        <v>9916</v>
      </c>
      <c r="C25" s="28">
        <f>SUM(C6:C24)</f>
        <v>10643</v>
      </c>
      <c r="D25" s="28">
        <f>SUM(D6:D24)</f>
        <v>8352</v>
      </c>
      <c r="E25" s="28">
        <f>SUM(E6:E24)</f>
        <v>8341</v>
      </c>
      <c r="F25" s="20">
        <f t="shared" si="0"/>
        <v>37252</v>
      </c>
      <c r="G25" s="11">
        <v>41973</v>
      </c>
      <c r="H25" s="22" t="e">
        <f>B25+C25+D25+#REF!+#REF!+#REF!</f>
        <v>#REF!</v>
      </c>
    </row>
    <row r="26" spans="2:5" ht="15.75" hidden="1">
      <c r="B26" s="90">
        <v>14</v>
      </c>
      <c r="C26" s="90">
        <v>22</v>
      </c>
      <c r="D26" s="90">
        <v>19</v>
      </c>
      <c r="E26" s="90">
        <v>16</v>
      </c>
    </row>
    <row r="27" spans="2:5" ht="15.75" hidden="1">
      <c r="B27" s="90">
        <f>B18+B26</f>
        <v>3732</v>
      </c>
      <c r="C27" s="90">
        <f>C18+C26</f>
        <v>3764</v>
      </c>
      <c r="D27" s="90">
        <f>D18+D26</f>
        <v>3005</v>
      </c>
      <c r="E27" s="90">
        <f>E18+E26</f>
        <v>1975</v>
      </c>
    </row>
    <row r="28" ht="15.75" hidden="1"/>
    <row r="29" ht="15.75" hidden="1"/>
    <row r="30" ht="15.75" hidden="1"/>
    <row r="31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05" t="s">
        <v>149</v>
      </c>
      <c r="E1" s="105"/>
      <c r="F1" s="105"/>
      <c r="G1" s="105"/>
    </row>
    <row r="2" spans="4:7" ht="47.25" customHeight="1">
      <c r="D2" s="109" t="s">
        <v>156</v>
      </c>
      <c r="E2" s="109"/>
      <c r="F2" s="109"/>
      <c r="G2" s="109"/>
    </row>
    <row r="3" spans="1:7" ht="30.75" customHeight="1">
      <c r="A3" s="120" t="s">
        <v>104</v>
      </c>
      <c r="B3" s="120"/>
      <c r="C3" s="120"/>
      <c r="D3" s="120"/>
      <c r="E3" s="120"/>
      <c r="F3" s="120"/>
      <c r="G3" s="120"/>
    </row>
    <row r="4" spans="1:7" ht="15" customHeight="1">
      <c r="A4" s="118" t="s">
        <v>52</v>
      </c>
      <c r="B4" s="118" t="s">
        <v>54</v>
      </c>
      <c r="C4" s="119" t="s">
        <v>78</v>
      </c>
      <c r="D4" s="119"/>
      <c r="E4" s="119"/>
      <c r="F4" s="119"/>
      <c r="G4" s="119"/>
    </row>
    <row r="5" spans="1:7" ht="23.25" customHeight="1">
      <c r="A5" s="118"/>
      <c r="B5" s="118"/>
      <c r="C5" s="30" t="s">
        <v>3</v>
      </c>
      <c r="D5" s="31" t="s">
        <v>4</v>
      </c>
      <c r="E5" s="31" t="s">
        <v>5</v>
      </c>
      <c r="F5" s="31" t="s">
        <v>6</v>
      </c>
      <c r="G5" s="31" t="s">
        <v>53</v>
      </c>
    </row>
    <row r="6" spans="1:8" ht="18.75">
      <c r="A6" s="32">
        <v>1</v>
      </c>
      <c r="B6" s="60" t="s">
        <v>72</v>
      </c>
      <c r="C6" s="63">
        <v>11</v>
      </c>
      <c r="D6" s="63">
        <v>12</v>
      </c>
      <c r="E6" s="63">
        <v>12</v>
      </c>
      <c r="F6" s="63">
        <v>11</v>
      </c>
      <c r="G6" s="44">
        <f aca="true" t="shared" si="0" ref="G6:G22">SUM(C6:F6)</f>
        <v>46</v>
      </c>
      <c r="H6" s="29" t="e">
        <f>C6+D6+E6+#REF!+#REF!+#REF!</f>
        <v>#REF!</v>
      </c>
    </row>
    <row r="7" spans="1:8" ht="18.75">
      <c r="A7" s="32">
        <v>2</v>
      </c>
      <c r="B7" s="60" t="s">
        <v>73</v>
      </c>
      <c r="C7" s="64">
        <v>4</v>
      </c>
      <c r="D7" s="64">
        <v>3</v>
      </c>
      <c r="E7" s="64">
        <v>4</v>
      </c>
      <c r="F7" s="64">
        <v>3</v>
      </c>
      <c r="G7" s="44">
        <f t="shared" si="0"/>
        <v>14</v>
      </c>
      <c r="H7" s="29" t="e">
        <f>C7+D7+E7+#REF!+#REF!+#REF!</f>
        <v>#REF!</v>
      </c>
    </row>
    <row r="8" spans="1:8" ht="18.75">
      <c r="A8" s="32">
        <v>3</v>
      </c>
      <c r="B8" s="61" t="s">
        <v>82</v>
      </c>
      <c r="C8" s="64"/>
      <c r="D8" s="64"/>
      <c r="E8" s="64">
        <v>1</v>
      </c>
      <c r="F8" s="64"/>
      <c r="G8" s="44">
        <f t="shared" si="0"/>
        <v>1</v>
      </c>
      <c r="H8" s="29" t="e">
        <f>C8+D8+E8+#REF!+#REF!+#REF!</f>
        <v>#REF!</v>
      </c>
    </row>
    <row r="9" spans="1:8" ht="18.75">
      <c r="A9" s="32">
        <v>4</v>
      </c>
      <c r="B9" s="61" t="s">
        <v>106</v>
      </c>
      <c r="C9" s="64">
        <v>1</v>
      </c>
      <c r="D9" s="64">
        <v>1</v>
      </c>
      <c r="E9" s="64"/>
      <c r="F9" s="64">
        <v>1</v>
      </c>
      <c r="G9" s="44">
        <f t="shared" si="0"/>
        <v>3</v>
      </c>
      <c r="H9" s="29" t="e">
        <f>C9+D9+E9+#REF!+#REF!+#REF!</f>
        <v>#REF!</v>
      </c>
    </row>
    <row r="10" spans="1:8" ht="18.75">
      <c r="A10" s="32">
        <v>5</v>
      </c>
      <c r="B10" s="61" t="s">
        <v>107</v>
      </c>
      <c r="C10" s="64"/>
      <c r="D10" s="64">
        <v>1</v>
      </c>
      <c r="E10" s="64"/>
      <c r="F10" s="64">
        <v>1</v>
      </c>
      <c r="G10" s="44">
        <f t="shared" si="0"/>
        <v>2</v>
      </c>
      <c r="H10" s="29" t="e">
        <f>C10+D10+E10+#REF!+#REF!+#REF!</f>
        <v>#REF!</v>
      </c>
    </row>
    <row r="11" spans="1:8" s="55" customFormat="1" ht="18.75">
      <c r="A11" s="53">
        <v>6</v>
      </c>
      <c r="B11" s="60" t="s">
        <v>108</v>
      </c>
      <c r="C11" s="64">
        <v>3</v>
      </c>
      <c r="D11" s="64">
        <v>2</v>
      </c>
      <c r="E11" s="64">
        <v>2</v>
      </c>
      <c r="F11" s="64">
        <v>3</v>
      </c>
      <c r="G11" s="54">
        <f t="shared" si="0"/>
        <v>10</v>
      </c>
      <c r="H11" s="55" t="e">
        <f>C11+D11+E11+#REF!+#REF!+#REF!</f>
        <v>#REF!</v>
      </c>
    </row>
    <row r="12" spans="1:8" s="55" customFormat="1" ht="18.75">
      <c r="A12" s="53">
        <v>7</v>
      </c>
      <c r="B12" s="60" t="s">
        <v>83</v>
      </c>
      <c r="C12" s="64">
        <v>54</v>
      </c>
      <c r="D12" s="64">
        <v>55</v>
      </c>
      <c r="E12" s="64">
        <v>54</v>
      </c>
      <c r="F12" s="64">
        <v>55</v>
      </c>
      <c r="G12" s="54">
        <f t="shared" si="0"/>
        <v>218</v>
      </c>
      <c r="H12" s="55" t="e">
        <f>C12+D12+E12+#REF!+#REF!+#REF!</f>
        <v>#REF!</v>
      </c>
    </row>
    <row r="13" spans="1:8" s="55" customFormat="1" ht="18.75">
      <c r="A13" s="53">
        <v>8</v>
      </c>
      <c r="B13" s="60" t="s">
        <v>84</v>
      </c>
      <c r="C13" s="64">
        <v>18</v>
      </c>
      <c r="D13" s="64">
        <v>19</v>
      </c>
      <c r="E13" s="64">
        <v>19</v>
      </c>
      <c r="F13" s="64">
        <v>19</v>
      </c>
      <c r="G13" s="54">
        <f t="shared" si="0"/>
        <v>75</v>
      </c>
      <c r="H13" s="55" t="e">
        <f>C13+D13+E13+#REF!+#REF!+#REF!</f>
        <v>#REF!</v>
      </c>
    </row>
    <row r="14" spans="1:8" s="55" customFormat="1" ht="18.75">
      <c r="A14" s="53">
        <v>9</v>
      </c>
      <c r="B14" s="60" t="s">
        <v>74</v>
      </c>
      <c r="C14" s="64">
        <v>8</v>
      </c>
      <c r="D14" s="64">
        <v>7</v>
      </c>
      <c r="E14" s="64">
        <v>7</v>
      </c>
      <c r="F14" s="64">
        <v>7</v>
      </c>
      <c r="G14" s="54">
        <f t="shared" si="0"/>
        <v>29</v>
      </c>
      <c r="H14" s="55" t="e">
        <f>C14+D14+E14+#REF!+#REF!+#REF!</f>
        <v>#REF!</v>
      </c>
    </row>
    <row r="15" spans="1:7" s="55" customFormat="1" ht="18.75">
      <c r="A15" s="53">
        <v>10</v>
      </c>
      <c r="B15" s="60" t="s">
        <v>75</v>
      </c>
      <c r="C15" s="64">
        <v>2</v>
      </c>
      <c r="D15" s="64">
        <v>3</v>
      </c>
      <c r="E15" s="64">
        <v>2</v>
      </c>
      <c r="F15" s="64">
        <v>3</v>
      </c>
      <c r="G15" s="54">
        <f t="shared" si="0"/>
        <v>10</v>
      </c>
    </row>
    <row r="16" spans="1:7" s="55" customFormat="1" ht="18.75">
      <c r="A16" s="53">
        <v>11</v>
      </c>
      <c r="B16" s="60" t="s">
        <v>85</v>
      </c>
      <c r="C16" s="64">
        <v>27</v>
      </c>
      <c r="D16" s="64">
        <v>28</v>
      </c>
      <c r="E16" s="64">
        <v>27</v>
      </c>
      <c r="F16" s="64">
        <v>28</v>
      </c>
      <c r="G16" s="54">
        <f t="shared" si="0"/>
        <v>110</v>
      </c>
    </row>
    <row r="17" spans="1:8" s="55" customFormat="1" ht="18.75">
      <c r="A17" s="53">
        <v>12</v>
      </c>
      <c r="B17" s="60" t="s">
        <v>109</v>
      </c>
      <c r="C17" s="64">
        <v>13</v>
      </c>
      <c r="D17" s="64">
        <v>12</v>
      </c>
      <c r="E17" s="64">
        <v>13</v>
      </c>
      <c r="F17" s="64">
        <v>12</v>
      </c>
      <c r="G17" s="54">
        <f t="shared" si="0"/>
        <v>50</v>
      </c>
      <c r="H17" s="55" t="e">
        <f>C17+D17+E17+#REF!+#REF!+#REF!</f>
        <v>#REF!</v>
      </c>
    </row>
    <row r="18" spans="1:7" s="55" customFormat="1" ht="18.75">
      <c r="A18" s="53">
        <v>13</v>
      </c>
      <c r="B18" s="60" t="s">
        <v>110</v>
      </c>
      <c r="C18" s="64">
        <v>2</v>
      </c>
      <c r="D18" s="64">
        <v>1</v>
      </c>
      <c r="E18" s="64">
        <v>1</v>
      </c>
      <c r="F18" s="64">
        <v>1</v>
      </c>
      <c r="G18" s="54">
        <f t="shared" si="0"/>
        <v>5</v>
      </c>
    </row>
    <row r="19" spans="1:7" ht="18.75">
      <c r="A19" s="32">
        <v>14</v>
      </c>
      <c r="B19" s="60" t="s">
        <v>94</v>
      </c>
      <c r="C19" s="64">
        <v>5</v>
      </c>
      <c r="D19" s="64">
        <v>5</v>
      </c>
      <c r="E19" s="64">
        <v>5</v>
      </c>
      <c r="F19" s="64">
        <v>5</v>
      </c>
      <c r="G19" s="44">
        <f t="shared" si="0"/>
        <v>20</v>
      </c>
    </row>
    <row r="20" spans="1:7" ht="18.75">
      <c r="A20" s="32">
        <v>15</v>
      </c>
      <c r="B20" s="60" t="s">
        <v>111</v>
      </c>
      <c r="C20" s="64">
        <v>1</v>
      </c>
      <c r="D20" s="64">
        <v>1</v>
      </c>
      <c r="E20" s="64">
        <v>1</v>
      </c>
      <c r="F20" s="64">
        <v>1</v>
      </c>
      <c r="G20" s="44">
        <f t="shared" si="0"/>
        <v>4</v>
      </c>
    </row>
    <row r="21" spans="1:7" ht="18.75">
      <c r="A21" s="32">
        <v>16</v>
      </c>
      <c r="B21" s="60" t="s">
        <v>112</v>
      </c>
      <c r="C21" s="64"/>
      <c r="D21" s="64"/>
      <c r="E21" s="64">
        <v>1</v>
      </c>
      <c r="F21" s="64"/>
      <c r="G21" s="44">
        <f t="shared" si="0"/>
        <v>1</v>
      </c>
    </row>
    <row r="22" spans="1:7" ht="18.75">
      <c r="A22" s="32">
        <v>17</v>
      </c>
      <c r="B22" s="62" t="s">
        <v>113</v>
      </c>
      <c r="C22" s="64">
        <v>8</v>
      </c>
      <c r="D22" s="64">
        <v>7</v>
      </c>
      <c r="E22" s="64">
        <v>8</v>
      </c>
      <c r="F22" s="64">
        <v>7</v>
      </c>
      <c r="G22" s="44">
        <f t="shared" si="0"/>
        <v>30</v>
      </c>
    </row>
    <row r="23" spans="1:7" ht="15.75">
      <c r="A23" s="32"/>
      <c r="B23" s="32" t="s">
        <v>59</v>
      </c>
      <c r="C23" s="44">
        <f>SUM(C6:C22)</f>
        <v>157</v>
      </c>
      <c r="D23" s="44">
        <f>SUM(D6:D22)</f>
        <v>157</v>
      </c>
      <c r="E23" s="44">
        <f>SUM(E6:E22)</f>
        <v>157</v>
      </c>
      <c r="F23" s="44">
        <f>SUM(F6:F22)</f>
        <v>157</v>
      </c>
      <c r="G23" s="44">
        <f>SUM(G6:G22)</f>
        <v>628</v>
      </c>
    </row>
    <row r="24" spans="1:7" ht="42.75" customHeight="1">
      <c r="A24" s="120" t="s">
        <v>105</v>
      </c>
      <c r="B24" s="120"/>
      <c r="C24" s="120"/>
      <c r="D24" s="120"/>
      <c r="E24" s="120"/>
      <c r="F24" s="120"/>
      <c r="G24" s="120"/>
    </row>
    <row r="25" spans="1:7" ht="15.75">
      <c r="A25" s="118" t="s">
        <v>52</v>
      </c>
      <c r="B25" s="118" t="s">
        <v>54</v>
      </c>
      <c r="C25" s="119" t="s">
        <v>78</v>
      </c>
      <c r="D25" s="119"/>
      <c r="E25" s="119"/>
      <c r="F25" s="119"/>
      <c r="G25" s="119"/>
    </row>
    <row r="26" spans="1:7" ht="15.75">
      <c r="A26" s="118"/>
      <c r="B26" s="118"/>
      <c r="C26" s="30" t="s">
        <v>3</v>
      </c>
      <c r="D26" s="31" t="s">
        <v>4</v>
      </c>
      <c r="E26" s="31" t="s">
        <v>5</v>
      </c>
      <c r="F26" s="31" t="s">
        <v>6</v>
      </c>
      <c r="G26" s="31" t="s">
        <v>53</v>
      </c>
    </row>
    <row r="27" spans="1:7" ht="15.75">
      <c r="A27" s="32">
        <v>1</v>
      </c>
      <c r="B27" s="56" t="s">
        <v>108</v>
      </c>
      <c r="C27" s="44">
        <v>10</v>
      </c>
      <c r="D27" s="44"/>
      <c r="E27" s="44"/>
      <c r="F27" s="44"/>
      <c r="G27" s="44">
        <f>SUM(C27:F27)</f>
        <v>10</v>
      </c>
    </row>
    <row r="29" spans="1:7" ht="47.25" customHeight="1">
      <c r="A29" s="120" t="s">
        <v>114</v>
      </c>
      <c r="B29" s="120"/>
      <c r="C29" s="120"/>
      <c r="D29" s="120"/>
      <c r="E29" s="120"/>
      <c r="F29" s="120"/>
      <c r="G29" s="120"/>
    </row>
    <row r="30" spans="1:7" ht="15.75">
      <c r="A30" s="118" t="s">
        <v>52</v>
      </c>
      <c r="B30" s="118" t="s">
        <v>89</v>
      </c>
      <c r="C30" s="119" t="s">
        <v>78</v>
      </c>
      <c r="D30" s="119"/>
      <c r="E30" s="119"/>
      <c r="F30" s="119"/>
      <c r="G30" s="119"/>
    </row>
    <row r="31" spans="1:7" ht="15.75">
      <c r="A31" s="118"/>
      <c r="B31" s="118"/>
      <c r="C31" s="31" t="s">
        <v>3</v>
      </c>
      <c r="D31" s="31" t="s">
        <v>4</v>
      </c>
      <c r="E31" s="31" t="s">
        <v>5</v>
      </c>
      <c r="F31" s="31" t="s">
        <v>6</v>
      </c>
      <c r="G31" s="31" t="s">
        <v>53</v>
      </c>
    </row>
    <row r="32" spans="1:7" ht="31.5">
      <c r="A32" s="32">
        <v>1</v>
      </c>
      <c r="B32" s="56" t="s">
        <v>28</v>
      </c>
      <c r="C32" s="44">
        <f>C23</f>
        <v>157</v>
      </c>
      <c r="D32" s="44">
        <f>D23</f>
        <v>157</v>
      </c>
      <c r="E32" s="44">
        <f>E23</f>
        <v>157</v>
      </c>
      <c r="F32" s="44">
        <f>F23</f>
        <v>157</v>
      </c>
      <c r="G32" s="44">
        <f>SUM(C32:F32)</f>
        <v>628</v>
      </c>
    </row>
    <row r="33" spans="1:7" ht="15.75">
      <c r="A33" s="43">
        <v>2</v>
      </c>
      <c r="B33" s="43" t="s">
        <v>91</v>
      </c>
      <c r="C33" s="43">
        <f>C27</f>
        <v>10</v>
      </c>
      <c r="D33" s="43">
        <f>D27</f>
        <v>0</v>
      </c>
      <c r="E33" s="43">
        <f>E27</f>
        <v>0</v>
      </c>
      <c r="F33" s="43">
        <f>F27</f>
        <v>0</v>
      </c>
      <c r="G33" s="44">
        <f>SUM(C33:F33)</f>
        <v>10</v>
      </c>
    </row>
    <row r="34" spans="1:7" ht="15.75">
      <c r="A34" s="43"/>
      <c r="B34" s="43" t="s">
        <v>59</v>
      </c>
      <c r="C34" s="43">
        <f>SUM(C32:C33)</f>
        <v>167</v>
      </c>
      <c r="D34" s="43">
        <f>SUM(D32:D33)</f>
        <v>157</v>
      </c>
      <c r="E34" s="43">
        <f>SUM(E32:E33)</f>
        <v>157</v>
      </c>
      <c r="F34" s="43">
        <f>SUM(F32:F33)</f>
        <v>157</v>
      </c>
      <c r="G34" s="44">
        <f>SUM(C34:F34)</f>
        <v>638</v>
      </c>
    </row>
  </sheetData>
  <sheetProtection/>
  <mergeCells count="14">
    <mergeCell ref="A3:G3"/>
    <mergeCell ref="B4:B5"/>
    <mergeCell ref="A4:A5"/>
    <mergeCell ref="C4:G4"/>
    <mergeCell ref="D1:G1"/>
    <mergeCell ref="A24:G24"/>
    <mergeCell ref="D2:G2"/>
    <mergeCell ref="A25:A26"/>
    <mergeCell ref="B25:B26"/>
    <mergeCell ref="C25:G25"/>
    <mergeCell ref="A29:G29"/>
    <mergeCell ref="A30:A31"/>
    <mergeCell ref="B30:B31"/>
    <mergeCell ref="C30:G3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2020-11-09T09:04:42Z</cp:lastPrinted>
  <dcterms:created xsi:type="dcterms:W3CDTF">2009-01-29T09:19:54Z</dcterms:created>
  <dcterms:modified xsi:type="dcterms:W3CDTF">2020-12-03T08:37:14Z</dcterms:modified>
  <cp:category/>
  <cp:version/>
  <cp:contentType/>
  <cp:contentStatus/>
</cp:coreProperties>
</file>