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Прил1" sheetId="1" r:id="rId1"/>
    <sheet name="Прил2" sheetId="2" r:id="rId2"/>
  </sheets>
  <definedNames/>
  <calcPr fullCalcOnLoad="1"/>
</workbook>
</file>

<file path=xl/sharedStrings.xml><?xml version="1.0" encoding="utf-8"?>
<sst xmlns="http://schemas.openxmlformats.org/spreadsheetml/2006/main" count="84" uniqueCount="46">
  <si>
    <t xml:space="preserve">                       Приложение 2</t>
  </si>
  <si>
    <t>тыс.руб.</t>
  </si>
  <si>
    <t>вид помощи</t>
  </si>
  <si>
    <t>группа 200</t>
  </si>
  <si>
    <t>группа 300</t>
  </si>
  <si>
    <t>итого</t>
  </si>
  <si>
    <t>подстатья 211</t>
  </si>
  <si>
    <t>подстатья 213</t>
  </si>
  <si>
    <t>подстатья 340</t>
  </si>
  <si>
    <t>заработ.плата</t>
  </si>
  <si>
    <t>начисл. на выплаты по оплате труда</t>
  </si>
  <si>
    <t>питание</t>
  </si>
  <si>
    <t xml:space="preserve">медикаменты, перевязочные ср-ва,
мед. инструментарий, реактивы, химикаты, стекло, химпосуда для лабораторных исследований
</t>
  </si>
  <si>
    <t>мягкий инвентарь</t>
  </si>
  <si>
    <t>х</t>
  </si>
  <si>
    <t xml:space="preserve">1 к/день </t>
  </si>
  <si>
    <t>продукты питания</t>
  </si>
  <si>
    <t>медикаменты</t>
  </si>
  <si>
    <t>мяг.инвентарь</t>
  </si>
  <si>
    <t>итого по3 ст.</t>
  </si>
  <si>
    <t xml:space="preserve">1 посещение </t>
  </si>
  <si>
    <t>1 п/день</t>
  </si>
  <si>
    <t>2012 расчет</t>
  </si>
  <si>
    <t>стоимость ТП ОМС в 2011 году</t>
  </si>
  <si>
    <t>-   1 761,0</t>
  </si>
  <si>
    <t>-   9 260,3</t>
  </si>
  <si>
    <t>-   902,0</t>
  </si>
  <si>
    <t xml:space="preserve">  +    59 257,0</t>
  </si>
  <si>
    <t>- 1 314,69</t>
  </si>
  <si>
    <t>+  46 019,0</t>
  </si>
  <si>
    <t xml:space="preserve">              к Тарифному соглашению на 2012 год</t>
  </si>
  <si>
    <t xml:space="preserve">   + увелич./ - уменьш. к 2011 г. (без уч. Центра диализа 64 428,0 т.р.)</t>
  </si>
  <si>
    <t xml:space="preserve">                       Приложение 1</t>
  </si>
  <si>
    <t>в %</t>
  </si>
  <si>
    <t xml:space="preserve">скорая медицинская помощь  </t>
  </si>
  <si>
    <t>стационарная помощь</t>
  </si>
  <si>
    <t xml:space="preserve">амбулаторно-поликлиническая помощь </t>
  </si>
  <si>
    <t>стационарозамещающая помощь</t>
  </si>
  <si>
    <t>всего: по видам</t>
  </si>
  <si>
    <t xml:space="preserve">                        к Тарифному соглашению на 2013 год</t>
  </si>
  <si>
    <t>скорая медицинская помощь - 94 511 вызовов</t>
  </si>
  <si>
    <t>амбулаторно-поликлиническая помощь - 2 324 640 посещений</t>
  </si>
  <si>
    <t>стационарозамещающая помощь - 148 926 п/дней</t>
  </si>
  <si>
    <t xml:space="preserve">         Расчет базовой стоимости Территориальной программы ОМС в разрезе видов медицинской помощи  на 2012 год</t>
  </si>
  <si>
    <t>Средняя структура базового тарифа в системе ОМС на 2013 год а разрезе уровней и видов медицинской помощи</t>
  </si>
  <si>
    <t>стационарная помощь - 551 274 к/дней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</si>
</sst>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distributed" wrapText="1"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4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33" borderId="21" xfId="0" applyFill="1" applyBorder="1" applyAlignment="1">
      <alignment horizontal="center" vertical="distributed"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8.625" style="0" customWidth="1"/>
    <col min="2" max="2" width="18.50390625" style="0" customWidth="1"/>
    <col min="3" max="3" width="14.375" style="0" customWidth="1"/>
    <col min="4" max="4" width="11.625" style="0" bestFit="1" customWidth="1"/>
    <col min="5" max="5" width="21.625" style="0" customWidth="1"/>
    <col min="6" max="6" width="15.00390625" style="0" customWidth="1"/>
    <col min="7" max="7" width="12.00390625" style="0" customWidth="1"/>
  </cols>
  <sheetData>
    <row r="1" ht="12.75">
      <c r="F1" t="s">
        <v>32</v>
      </c>
    </row>
    <row r="2" ht="12.75">
      <c r="E2" t="s">
        <v>39</v>
      </c>
    </row>
    <row r="5" spans="1:5" ht="15">
      <c r="A5" s="1" t="s">
        <v>44</v>
      </c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ht="12.75">
      <c r="F7" s="2" t="s">
        <v>33</v>
      </c>
    </row>
    <row r="8" spans="1:7" ht="12.75">
      <c r="A8" s="3" t="s">
        <v>2</v>
      </c>
      <c r="B8" s="4" t="s">
        <v>3</v>
      </c>
      <c r="C8" s="5" t="s">
        <v>3</v>
      </c>
      <c r="D8" s="5" t="s">
        <v>4</v>
      </c>
      <c r="E8" s="5" t="s">
        <v>4</v>
      </c>
      <c r="F8" s="6" t="s">
        <v>4</v>
      </c>
      <c r="G8" s="7" t="s">
        <v>5</v>
      </c>
    </row>
    <row r="9" spans="1:7" ht="12.75">
      <c r="A9" s="8"/>
      <c r="B9" s="9" t="s">
        <v>6</v>
      </c>
      <c r="C9" s="10" t="s">
        <v>7</v>
      </c>
      <c r="D9" s="10" t="s">
        <v>8</v>
      </c>
      <c r="E9" s="10" t="s">
        <v>8</v>
      </c>
      <c r="F9" s="11" t="s">
        <v>8</v>
      </c>
      <c r="G9" s="12"/>
    </row>
    <row r="10" spans="1:7" ht="81" customHeight="1">
      <c r="A10" s="13"/>
      <c r="B10" s="14" t="s">
        <v>9</v>
      </c>
      <c r="C10" s="15" t="s">
        <v>10</v>
      </c>
      <c r="D10" s="16" t="s">
        <v>11</v>
      </c>
      <c r="E10" s="17" t="s">
        <v>12</v>
      </c>
      <c r="F10" s="16" t="s">
        <v>13</v>
      </c>
      <c r="G10" s="18"/>
    </row>
    <row r="11" spans="1:7" ht="14.25" customHeight="1">
      <c r="A11" s="30" t="s">
        <v>34</v>
      </c>
      <c r="B11" s="31">
        <f>ROUND(Прил2!B11/Прил2!G11*100,2)</f>
        <v>70.98</v>
      </c>
      <c r="C11" s="31">
        <f>ROUND(Прил2!C11/Прил2!G11*100,2)</f>
        <v>21.44</v>
      </c>
      <c r="D11" s="32" t="s">
        <v>14</v>
      </c>
      <c r="E11" s="31">
        <v>6.94</v>
      </c>
      <c r="F11" s="31">
        <f>ROUND(Прил2!F11/Прил2!G11*100,2)</f>
        <v>0.64</v>
      </c>
      <c r="G11" s="31">
        <f>SUM(B11:F11)</f>
        <v>100</v>
      </c>
    </row>
    <row r="12" spans="1:7" ht="12.75">
      <c r="A12" s="30" t="s">
        <v>35</v>
      </c>
      <c r="B12" s="31">
        <f>ROUND(Прил2!B12/Прил2!G12*100,2)</f>
        <v>65.33</v>
      </c>
      <c r="C12" s="31">
        <f>ROUND(Прил2!C12/Прил2!G12*100,2)</f>
        <v>19.73</v>
      </c>
      <c r="D12" s="31">
        <f>ROUND(Прил2!D12/Прил2!G12*100,2)</f>
        <v>3.59</v>
      </c>
      <c r="E12" s="31">
        <v>11.05</v>
      </c>
      <c r="F12" s="31">
        <f>ROUND(Прил2!F12/Прил2!G12*100,2)</f>
        <v>0.3</v>
      </c>
      <c r="G12" s="31">
        <f>SUM(B12:F12)</f>
        <v>100</v>
      </c>
    </row>
    <row r="13" spans="1:7" ht="12.75">
      <c r="A13" s="30" t="s">
        <v>36</v>
      </c>
      <c r="B13" s="31">
        <f>ROUND(Прил2!B13/Прил2!G13*100,2)</f>
        <v>68.76</v>
      </c>
      <c r="C13" s="31">
        <f>ROUND(Прил2!C13/Прил2!G13*100,2)</f>
        <v>20.76</v>
      </c>
      <c r="D13" s="32" t="s">
        <v>14</v>
      </c>
      <c r="E13" s="31">
        <f>ROUND(Прил2!E13/Прил2!G13*100,2)</f>
        <v>10.01</v>
      </c>
      <c r="F13" s="31">
        <f>ROUND(Прил2!F13/Прил2!G13*100,2)</f>
        <v>0.47</v>
      </c>
      <c r="G13" s="31">
        <f>SUM(B13:F13)</f>
        <v>100.00000000000001</v>
      </c>
    </row>
    <row r="14" spans="1:7" ht="12.75">
      <c r="A14" s="30" t="s">
        <v>37</v>
      </c>
      <c r="B14" s="31">
        <f>ROUND(Прил2!B14/Прил2!G14*100,2)</f>
        <v>56.08</v>
      </c>
      <c r="C14" s="31">
        <f>ROUND(Прил2!C14/Прил2!G14*100,2)</f>
        <v>16.94</v>
      </c>
      <c r="D14" s="32" t="s">
        <v>14</v>
      </c>
      <c r="E14" s="31">
        <v>25.68</v>
      </c>
      <c r="F14" s="31">
        <f>ROUND(Прил2!F14/Прил2!G14*100,2)</f>
        <v>1.3</v>
      </c>
      <c r="G14" s="31">
        <f>SUM(B14:F14)</f>
        <v>99.99999999999999</v>
      </c>
    </row>
    <row r="15" spans="1:7" ht="12.75">
      <c r="A15" s="19" t="s">
        <v>38</v>
      </c>
      <c r="B15" s="20">
        <f>ROUND(Прил2!B15/Прил2!G15*100,2)</f>
        <v>66.64</v>
      </c>
      <c r="C15" s="20">
        <f>ROUND(Прил2!C15/Прил2!G15*100,2)</f>
        <v>20.12</v>
      </c>
      <c r="D15" s="20">
        <f>ROUND(Прил2!D15/Прил2!G15*100,2)</f>
        <v>1.87</v>
      </c>
      <c r="E15" s="20">
        <f>ROUND(Прил2!E15/Прил2!G15*100,2)</f>
        <v>10.95</v>
      </c>
      <c r="F15" s="20">
        <f>ROUND(Прил2!F15/Прил2!G15*100,2)</f>
        <v>0.42</v>
      </c>
      <c r="G15" s="20">
        <f>SUM(B15:F15)</f>
        <v>100.00000000000001</v>
      </c>
    </row>
  </sheetData>
  <sheetProtection/>
  <printOptions/>
  <pageMargins left="0.75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875" style="0" customWidth="1"/>
    <col min="2" max="2" width="20.625" style="0" customWidth="1"/>
    <col min="3" max="3" width="17.50390625" style="0" customWidth="1"/>
    <col min="4" max="4" width="13.875" style="0" customWidth="1"/>
    <col min="5" max="5" width="18.625" style="0" customWidth="1"/>
    <col min="6" max="6" width="13.875" style="0" customWidth="1"/>
    <col min="7" max="7" width="13.125" style="0" customWidth="1"/>
    <col min="8" max="8" width="11.375" style="0" customWidth="1"/>
    <col min="11" max="11" width="10.125" style="0" customWidth="1"/>
  </cols>
  <sheetData>
    <row r="1" ht="12.75">
      <c r="F1" t="s">
        <v>0</v>
      </c>
    </row>
    <row r="2" ht="12.75">
      <c r="E2" t="s">
        <v>30</v>
      </c>
    </row>
    <row r="5" spans="1:5" ht="15">
      <c r="A5" s="1" t="s">
        <v>43</v>
      </c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ht="12.75">
      <c r="F7" s="2" t="s">
        <v>1</v>
      </c>
    </row>
    <row r="8" spans="1:7" ht="12.75">
      <c r="A8" s="3" t="s">
        <v>2</v>
      </c>
      <c r="B8" s="4" t="s">
        <v>3</v>
      </c>
      <c r="C8" s="5" t="s">
        <v>3</v>
      </c>
      <c r="D8" s="5" t="s">
        <v>4</v>
      </c>
      <c r="E8" s="5" t="s">
        <v>4</v>
      </c>
      <c r="F8" s="6" t="s">
        <v>4</v>
      </c>
      <c r="G8" s="7" t="s">
        <v>5</v>
      </c>
    </row>
    <row r="9" spans="1:7" ht="12.75">
      <c r="A9" s="8"/>
      <c r="B9" s="9" t="s">
        <v>6</v>
      </c>
      <c r="C9" s="10" t="s">
        <v>7</v>
      </c>
      <c r="D9" s="10" t="s">
        <v>8</v>
      </c>
      <c r="E9" s="10" t="s">
        <v>8</v>
      </c>
      <c r="F9" s="11" t="s">
        <v>8</v>
      </c>
      <c r="G9" s="12"/>
    </row>
    <row r="10" spans="1:7" ht="78" customHeight="1">
      <c r="A10" s="13"/>
      <c r="B10" s="14" t="s">
        <v>9</v>
      </c>
      <c r="C10" s="15" t="s">
        <v>10</v>
      </c>
      <c r="D10" s="16" t="s">
        <v>11</v>
      </c>
      <c r="E10" s="17" t="s">
        <v>12</v>
      </c>
      <c r="F10" s="16" t="s">
        <v>13</v>
      </c>
      <c r="G10" s="18"/>
    </row>
    <row r="11" spans="1:7" ht="12.75" customHeight="1">
      <c r="A11" s="33" t="s">
        <v>40</v>
      </c>
      <c r="B11" s="31">
        <v>57940.2</v>
      </c>
      <c r="C11" s="31">
        <v>17497.9</v>
      </c>
      <c r="D11" s="31" t="s">
        <v>14</v>
      </c>
      <c r="E11" s="31">
        <v>5670.7</v>
      </c>
      <c r="F11" s="31">
        <v>522.4</v>
      </c>
      <c r="G11" s="31">
        <f>SUM(B11:F11)</f>
        <v>81631.2</v>
      </c>
    </row>
    <row r="12" spans="1:7" s="21" customFormat="1" ht="24.75" customHeight="1">
      <c r="A12" s="33" t="s">
        <v>45</v>
      </c>
      <c r="B12" s="31">
        <v>471968.6</v>
      </c>
      <c r="C12" s="31">
        <v>142534.5</v>
      </c>
      <c r="D12" s="31">
        <v>25903.8</v>
      </c>
      <c r="E12" s="31">
        <v>79870</v>
      </c>
      <c r="F12" s="31">
        <v>2158.7</v>
      </c>
      <c r="G12" s="31">
        <f>SUM(B12:F12)</f>
        <v>722435.6</v>
      </c>
    </row>
    <row r="13" spans="1:7" s="21" customFormat="1" ht="31.5" customHeight="1">
      <c r="A13" s="34" t="s">
        <v>41</v>
      </c>
      <c r="B13" s="31">
        <v>364141.6</v>
      </c>
      <c r="C13" s="31">
        <v>109970.7</v>
      </c>
      <c r="D13" s="32" t="s">
        <v>14</v>
      </c>
      <c r="E13" s="31">
        <v>53041.3</v>
      </c>
      <c r="F13" s="31">
        <v>2465.5</v>
      </c>
      <c r="G13" s="31">
        <f>SUM(B13:F13)</f>
        <v>529619.1</v>
      </c>
    </row>
    <row r="14" spans="1:7" s="21" customFormat="1" ht="28.5" customHeight="1">
      <c r="A14" s="34" t="s">
        <v>42</v>
      </c>
      <c r="B14" s="31">
        <v>28419.4</v>
      </c>
      <c r="C14" s="31">
        <v>8582.7</v>
      </c>
      <c r="D14" s="32" t="s">
        <v>14</v>
      </c>
      <c r="E14" s="31">
        <v>13017.4</v>
      </c>
      <c r="F14" s="31">
        <v>656.3</v>
      </c>
      <c r="G14" s="31">
        <f>SUM(B14:F14)</f>
        <v>50675.80000000001</v>
      </c>
    </row>
    <row r="15" spans="1:7" s="21" customFormat="1" ht="22.5" customHeight="1">
      <c r="A15" s="19" t="s">
        <v>38</v>
      </c>
      <c r="B15" s="20">
        <f>ROUND(B11+B12+B13+B14,1)</f>
        <v>922469.8</v>
      </c>
      <c r="C15" s="20">
        <f>ROUND(C11+C12+C13+C14,1)</f>
        <v>278585.8</v>
      </c>
      <c r="D15" s="20">
        <f>ROUND(D12,1)</f>
        <v>25903.8</v>
      </c>
      <c r="E15" s="20">
        <f>ROUND(E11+E12+E13+E14,1)</f>
        <v>151599.4</v>
      </c>
      <c r="F15" s="20">
        <f>ROUND(F11+F12+F13+F14,1)</f>
        <v>5802.9</v>
      </c>
      <c r="G15" s="20">
        <f>ROUND(G11+G12+G13+G14,1)</f>
        <v>1384361.7</v>
      </c>
    </row>
    <row r="16" spans="1:5" ht="12.75" hidden="1">
      <c r="A16" s="22" t="s">
        <v>15</v>
      </c>
      <c r="B16" s="22" t="s">
        <v>16</v>
      </c>
      <c r="C16" s="22" t="s">
        <v>17</v>
      </c>
      <c r="D16" s="22" t="s">
        <v>18</v>
      </c>
      <c r="E16" s="22" t="s">
        <v>19</v>
      </c>
    </row>
    <row r="17" spans="1:5" ht="12.75" hidden="1">
      <c r="A17" s="23">
        <v>2009</v>
      </c>
      <c r="B17" s="23">
        <v>34.56</v>
      </c>
      <c r="C17" s="23">
        <v>133</v>
      </c>
      <c r="D17" s="23">
        <v>5.18</v>
      </c>
      <c r="E17" s="23">
        <v>172.74</v>
      </c>
    </row>
    <row r="18" spans="1:5" ht="12.75" hidden="1">
      <c r="A18" s="23">
        <v>2010</v>
      </c>
      <c r="B18" s="23">
        <v>28.16</v>
      </c>
      <c r="C18" s="23">
        <v>83.23</v>
      </c>
      <c r="D18" s="23">
        <v>2.16</v>
      </c>
      <c r="E18" s="23">
        <v>113.55</v>
      </c>
    </row>
    <row r="19" spans="1:5" ht="12.75" hidden="1">
      <c r="A19" s="23">
        <v>2011</v>
      </c>
      <c r="B19" s="23">
        <v>29.57</v>
      </c>
      <c r="C19" s="23">
        <v>91.18</v>
      </c>
      <c r="D19" s="23">
        <v>2.46</v>
      </c>
      <c r="E19" s="23">
        <v>123.21</v>
      </c>
    </row>
    <row r="20" spans="1:5" ht="12.75" hidden="1">
      <c r="A20" s="23" t="s">
        <v>22</v>
      </c>
      <c r="B20" s="23">
        <v>24.26</v>
      </c>
      <c r="C20" s="23">
        <v>73.91</v>
      </c>
      <c r="D20" s="23">
        <v>1.65</v>
      </c>
      <c r="E20" s="23">
        <v>99.82</v>
      </c>
    </row>
    <row r="21" spans="1:5" ht="12.75" hidden="1">
      <c r="A21" s="23" t="s">
        <v>20</v>
      </c>
      <c r="B21" s="23"/>
      <c r="C21" s="23"/>
      <c r="D21" s="23"/>
      <c r="E21" s="23"/>
    </row>
    <row r="22" spans="1:5" ht="12.75" hidden="1">
      <c r="A22" s="23">
        <v>2009</v>
      </c>
      <c r="B22" s="23" t="s">
        <v>14</v>
      </c>
      <c r="C22" s="23">
        <v>8.57</v>
      </c>
      <c r="D22" s="23">
        <v>1.46</v>
      </c>
      <c r="E22" s="23">
        <v>10.03</v>
      </c>
    </row>
    <row r="23" spans="1:5" ht="12.75" hidden="1">
      <c r="A23" s="23">
        <v>2010</v>
      </c>
      <c r="B23" s="23" t="s">
        <v>14</v>
      </c>
      <c r="C23" s="23">
        <v>3.39</v>
      </c>
      <c r="D23" s="23">
        <v>0.5</v>
      </c>
      <c r="E23" s="23">
        <v>3.89</v>
      </c>
    </row>
    <row r="24" spans="1:5" ht="12.75" hidden="1">
      <c r="A24" s="23">
        <v>2011</v>
      </c>
      <c r="B24" s="23" t="s">
        <v>14</v>
      </c>
      <c r="C24" s="23">
        <v>3.47</v>
      </c>
      <c r="D24" s="23">
        <v>0.5</v>
      </c>
      <c r="E24" s="23">
        <v>3.97</v>
      </c>
    </row>
    <row r="25" spans="1:5" ht="12.75" hidden="1">
      <c r="A25" s="23" t="s">
        <v>22</v>
      </c>
      <c r="B25" s="23" t="s">
        <v>14</v>
      </c>
      <c r="C25" s="23">
        <v>2.33</v>
      </c>
      <c r="D25" s="23">
        <v>0.28</v>
      </c>
      <c r="E25" s="23">
        <v>2.61</v>
      </c>
    </row>
    <row r="26" spans="1:5" ht="12.75" hidden="1">
      <c r="A26" s="23" t="s">
        <v>21</v>
      </c>
      <c r="B26" s="23"/>
      <c r="C26" s="23"/>
      <c r="D26" s="23"/>
      <c r="E26" s="23"/>
    </row>
    <row r="27" spans="1:5" ht="12.75" hidden="1">
      <c r="A27" s="23">
        <v>2009</v>
      </c>
      <c r="B27" s="23" t="s">
        <v>14</v>
      </c>
      <c r="C27" s="23">
        <v>130.83</v>
      </c>
      <c r="D27" s="23">
        <v>6.6</v>
      </c>
      <c r="E27" s="23">
        <v>137.43</v>
      </c>
    </row>
    <row r="28" spans="1:5" ht="12.75" hidden="1">
      <c r="A28" s="23">
        <v>2010</v>
      </c>
      <c r="B28" s="23" t="s">
        <v>14</v>
      </c>
      <c r="C28" s="23">
        <v>25.41</v>
      </c>
      <c r="D28" s="23">
        <v>1.22</v>
      </c>
      <c r="E28" s="23">
        <v>26.63</v>
      </c>
    </row>
    <row r="29" spans="1:5" ht="12.75" hidden="1">
      <c r="A29" s="24">
        <v>2011</v>
      </c>
      <c r="B29" s="23" t="s">
        <v>14</v>
      </c>
      <c r="C29" s="3">
        <v>25.45</v>
      </c>
      <c r="D29" s="3">
        <v>1.25</v>
      </c>
      <c r="E29" s="3">
        <v>26.7</v>
      </c>
    </row>
    <row r="30" spans="1:5" ht="12.75" hidden="1">
      <c r="A30" s="23" t="s">
        <v>22</v>
      </c>
      <c r="B30" s="23" t="s">
        <v>14</v>
      </c>
      <c r="C30" s="23">
        <v>18.12</v>
      </c>
      <c r="D30" s="23">
        <v>0.74</v>
      </c>
      <c r="E30" s="23">
        <v>18.86</v>
      </c>
    </row>
    <row r="31" spans="1:7" ht="12.75" hidden="1">
      <c r="A31" s="25" t="s">
        <v>23</v>
      </c>
      <c r="B31" s="26">
        <v>480257.05</v>
      </c>
      <c r="C31" s="26">
        <v>164247.93</v>
      </c>
      <c r="D31" s="26">
        <v>15762.01</v>
      </c>
      <c r="E31" s="26">
        <v>60639.32</v>
      </c>
      <c r="F31" s="26">
        <v>2703.09</v>
      </c>
      <c r="G31" s="26">
        <v>723609.4</v>
      </c>
    </row>
    <row r="32" spans="1:7" ht="31.5" customHeight="1" hidden="1">
      <c r="A32" s="29" t="s">
        <v>31</v>
      </c>
      <c r="B32" s="27" t="s">
        <v>27</v>
      </c>
      <c r="C32" s="27" t="s">
        <v>28</v>
      </c>
      <c r="D32" s="27" t="s">
        <v>24</v>
      </c>
      <c r="E32" s="27" t="s">
        <v>25</v>
      </c>
      <c r="F32" s="27" t="s">
        <v>26</v>
      </c>
      <c r="G32" s="27" t="s">
        <v>29</v>
      </c>
    </row>
    <row r="42" ht="12.75">
      <c r="E42" s="28"/>
    </row>
  </sheetData>
  <sheetProtection/>
  <printOptions/>
  <pageMargins left="0.56" right="0.17" top="0.41" bottom="0.16" header="0.16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Victor</cp:lastModifiedBy>
  <cp:lastPrinted>2013-01-24T12:21:32Z</cp:lastPrinted>
  <dcterms:created xsi:type="dcterms:W3CDTF">2012-01-18T06:13:10Z</dcterms:created>
  <dcterms:modified xsi:type="dcterms:W3CDTF">2013-02-01T09:47:00Z</dcterms:modified>
  <cp:category/>
  <cp:version/>
  <cp:contentType/>
  <cp:contentStatus/>
</cp:coreProperties>
</file>