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ти-сироты" sheetId="1" r:id="rId1"/>
    <sheet name="дети на попечен." sheetId="2" r:id="rId2"/>
    <sheet name="взрослые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<sst xmlns="http://schemas.openxmlformats.org/spreadsheetml/2006/main" count="69" uniqueCount="35">
  <si>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Приложение 18</t>
  </si>
  <si>
    <t>Приложение 17</t>
  </si>
  <si>
    <t>Приложение 16</t>
  </si>
  <si>
    <t>женщины</t>
  </si>
  <si>
    <t>группа</t>
  </si>
  <si>
    <t>возраст (лет)</t>
  </si>
  <si>
    <t>стоимость 1 случая, руб.</t>
  </si>
  <si>
    <t>в том числе:</t>
  </si>
  <si>
    <t>медикаменты</t>
  </si>
  <si>
    <t>заработная плата</t>
  </si>
  <si>
    <t>накладные</t>
  </si>
  <si>
    <t>21, 24, 27, 30, 33, 36</t>
  </si>
  <si>
    <t>48, 54, 60</t>
  </si>
  <si>
    <t>51, 57, 63</t>
  </si>
  <si>
    <t>66, 72, 78, 84, 90, 96</t>
  </si>
  <si>
    <t>69, 75, 81, 87, 93, 99</t>
  </si>
  <si>
    <t>мужчины</t>
  </si>
  <si>
    <t>21, 24, 27, 30, 33</t>
  </si>
  <si>
    <t>54, 60</t>
  </si>
  <si>
    <t>Тариф стоимости законченного случая I этапа диспансеризации определенных групп взрослого населения на 2015 год</t>
  </si>
  <si>
    <t>Тариф стоимости законченного случая I этапа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на 2015 год</t>
  </si>
  <si>
    <t>мальчики и девочки</t>
  </si>
  <si>
    <t>0-2</t>
  </si>
  <si>
    <t>3 - 6</t>
  </si>
  <si>
    <t>7 и старше</t>
  </si>
  <si>
    <t>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  на 2015 год</t>
  </si>
  <si>
    <t>(в редакции изменений внесенных Дополнительным соглашением №5          от  2015 г.)</t>
  </si>
  <si>
    <t xml:space="preserve"> от __________________</t>
  </si>
  <si>
    <t xml:space="preserve">к Тарифному соглашению на 2015 год </t>
  </si>
  <si>
    <t>объемы цитологии</t>
  </si>
  <si>
    <t>тариф цитол 923,15 + тариф мед.дисп.</t>
  </si>
  <si>
    <t>стоимость цитологии на 3266 случ.</t>
  </si>
  <si>
    <t>объемы  4 кв женщ.всего</t>
  </si>
  <si>
    <t>тариф новый с уч. Цитологии</t>
  </si>
  <si>
    <t>расчет цитологии 4 квартал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</si>
</sst>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/>
    </xf>
    <xf numFmtId="0" fontId="0" fillId="33" borderId="13" xfId="0" applyFill="1" applyBorder="1" applyAlignment="1">
      <alignment horizontal="center" vertical="distributed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3.00390625" style="0" customWidth="1"/>
    <col min="3" max="3" width="14.421875" style="0" customWidth="1"/>
    <col min="4" max="4" width="15.00390625" style="0" customWidth="1"/>
    <col min="5" max="5" width="17.28125" style="0" customWidth="1"/>
    <col min="6" max="6" width="11.57421875" style="0" customWidth="1"/>
  </cols>
  <sheetData>
    <row r="1" spans="4:5" ht="12.75">
      <c r="D1" s="20" t="s">
        <v>2</v>
      </c>
      <c r="E1" s="20"/>
    </row>
    <row r="2" spans="4:5" ht="12.75">
      <c r="D2" s="9" t="s">
        <v>28</v>
      </c>
      <c r="E2" s="9"/>
    </row>
    <row r="3" spans="4:5" ht="12.75">
      <c r="D3" s="1"/>
      <c r="E3" s="1" t="s">
        <v>27</v>
      </c>
    </row>
    <row r="5" spans="1:6" ht="15.75" customHeight="1">
      <c r="A5" s="25" t="s">
        <v>25</v>
      </c>
      <c r="B5" s="25"/>
      <c r="C5" s="25"/>
      <c r="D5" s="25"/>
      <c r="E5" s="25"/>
      <c r="F5" s="25"/>
    </row>
    <row r="6" spans="1:6" ht="33" customHeight="1">
      <c r="A6" s="25"/>
      <c r="B6" s="25"/>
      <c r="C6" s="25"/>
      <c r="D6" s="25"/>
      <c r="E6" s="25"/>
      <c r="F6" s="25"/>
    </row>
    <row r="7" spans="1:6" ht="18.75" customHeight="1">
      <c r="A7" s="27" t="s">
        <v>26</v>
      </c>
      <c r="B7" s="27"/>
      <c r="C7" s="27"/>
      <c r="D7" s="27"/>
      <c r="E7" s="27"/>
      <c r="F7" s="27"/>
    </row>
    <row r="8" spans="4:5" ht="12.75">
      <c r="D8" s="21"/>
      <c r="E8" s="21"/>
    </row>
    <row r="9" spans="1:6" ht="13.5">
      <c r="A9" s="26" t="s">
        <v>21</v>
      </c>
      <c r="B9" s="26"/>
      <c r="C9" s="2"/>
      <c r="D9" s="2"/>
      <c r="E9" s="2"/>
      <c r="F9" s="2"/>
    </row>
    <row r="10" spans="1:6" ht="13.5">
      <c r="A10" s="2"/>
      <c r="B10" s="2"/>
      <c r="C10" s="2"/>
      <c r="D10" s="2"/>
      <c r="E10" s="2"/>
      <c r="F10" s="2"/>
    </row>
    <row r="11" spans="1:6" ht="25.5" customHeight="1">
      <c r="A11" s="22" t="s">
        <v>4</v>
      </c>
      <c r="B11" s="23" t="s">
        <v>5</v>
      </c>
      <c r="C11" s="24" t="s">
        <v>6</v>
      </c>
      <c r="D11" s="23" t="s">
        <v>7</v>
      </c>
      <c r="E11" s="23"/>
      <c r="F11" s="23"/>
    </row>
    <row r="12" spans="1:6" ht="13.5">
      <c r="A12" s="22"/>
      <c r="B12" s="23"/>
      <c r="C12" s="24"/>
      <c r="D12" s="3" t="s">
        <v>8</v>
      </c>
      <c r="E12" s="3" t="s">
        <v>9</v>
      </c>
      <c r="F12" s="3" t="s">
        <v>10</v>
      </c>
    </row>
    <row r="13" spans="1:6" ht="13.5">
      <c r="A13" s="3">
        <v>1</v>
      </c>
      <c r="B13" s="3" t="s">
        <v>22</v>
      </c>
      <c r="C13" s="3">
        <f>SUM(D13:F13)</f>
        <v>4073.92</v>
      </c>
      <c r="D13" s="7">
        <v>92.46</v>
      </c>
      <c r="E13" s="7">
        <v>3614.83</v>
      </c>
      <c r="F13" s="7">
        <v>366.63</v>
      </c>
    </row>
    <row r="14" spans="1:6" ht="13.5">
      <c r="A14" s="3">
        <v>2</v>
      </c>
      <c r="B14" s="4" t="s">
        <v>23</v>
      </c>
      <c r="C14" s="3">
        <f>SUM(D14:F14)</f>
        <v>3899.87</v>
      </c>
      <c r="D14" s="7">
        <v>88.58</v>
      </c>
      <c r="E14" s="7">
        <v>3460.31</v>
      </c>
      <c r="F14" s="7">
        <v>350.98</v>
      </c>
    </row>
    <row r="15" spans="1:6" ht="13.5">
      <c r="A15" s="3">
        <v>3</v>
      </c>
      <c r="B15" s="5" t="s">
        <v>24</v>
      </c>
      <c r="C15" s="3">
        <f>SUM(D15:F15)</f>
        <v>4427.24</v>
      </c>
      <c r="D15" s="7">
        <v>100.46000000000001</v>
      </c>
      <c r="E15" s="7">
        <v>3928.29</v>
      </c>
      <c r="F15" s="7">
        <v>398.49</v>
      </c>
    </row>
  </sheetData>
  <sheetProtection/>
  <mergeCells count="9">
    <mergeCell ref="D1:E1"/>
    <mergeCell ref="D8:E8"/>
    <mergeCell ref="A11:A12"/>
    <mergeCell ref="B11:B12"/>
    <mergeCell ref="C11:C12"/>
    <mergeCell ref="D11:F11"/>
    <mergeCell ref="A5:F6"/>
    <mergeCell ref="A9:B9"/>
    <mergeCell ref="A7:F7"/>
  </mergeCells>
  <printOptions/>
  <pageMargins left="0.62" right="0.15" top="0.7086614173228347" bottom="0.984251968503937" header="0.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3.00390625" style="0" customWidth="1"/>
    <col min="3" max="3" width="13.140625" style="0" customWidth="1"/>
    <col min="4" max="4" width="14.421875" style="0" customWidth="1"/>
    <col min="5" max="5" width="17.140625" style="0" customWidth="1"/>
    <col min="6" max="6" width="11.8515625" style="0" customWidth="1"/>
  </cols>
  <sheetData>
    <row r="1" spans="4:5" ht="12.75">
      <c r="D1" s="20" t="s">
        <v>1</v>
      </c>
      <c r="E1" s="20"/>
    </row>
    <row r="2" spans="4:5" ht="12.75">
      <c r="D2" s="9" t="s">
        <v>28</v>
      </c>
      <c r="E2" s="9"/>
    </row>
    <row r="3" spans="4:5" ht="12.75">
      <c r="D3" s="1"/>
      <c r="E3" s="1" t="s">
        <v>27</v>
      </c>
    </row>
    <row r="5" spans="1:6" ht="15.75" customHeight="1">
      <c r="A5" s="25" t="s">
        <v>20</v>
      </c>
      <c r="B5" s="25"/>
      <c r="C5" s="25"/>
      <c r="D5" s="25"/>
      <c r="E5" s="25"/>
      <c r="F5" s="25"/>
    </row>
    <row r="6" spans="1:6" ht="51.75" customHeight="1">
      <c r="A6" s="25"/>
      <c r="B6" s="25"/>
      <c r="C6" s="25"/>
      <c r="D6" s="25"/>
      <c r="E6" s="25"/>
      <c r="F6" s="25"/>
    </row>
    <row r="7" spans="1:6" ht="18.75" customHeight="1">
      <c r="A7" s="27" t="s">
        <v>26</v>
      </c>
      <c r="B7" s="27"/>
      <c r="C7" s="27"/>
      <c r="D7" s="27"/>
      <c r="E7" s="27"/>
      <c r="F7" s="27"/>
    </row>
    <row r="8" spans="4:5" ht="12.75">
      <c r="D8" s="21"/>
      <c r="E8" s="21"/>
    </row>
    <row r="9" spans="1:6" ht="13.5">
      <c r="A9" s="6" t="s">
        <v>21</v>
      </c>
      <c r="B9" s="2"/>
      <c r="C9" s="2"/>
      <c r="D9" s="2"/>
      <c r="E9" s="2"/>
      <c r="F9" s="2"/>
    </row>
    <row r="10" spans="1:6" ht="13.5">
      <c r="A10" s="2"/>
      <c r="B10" s="2"/>
      <c r="C10" s="2"/>
      <c r="D10" s="2"/>
      <c r="E10" s="2"/>
      <c r="F10" s="2"/>
    </row>
    <row r="11" spans="1:6" ht="25.5" customHeight="1">
      <c r="A11" s="22" t="s">
        <v>4</v>
      </c>
      <c r="B11" s="23" t="s">
        <v>5</v>
      </c>
      <c r="C11" s="24" t="s">
        <v>6</v>
      </c>
      <c r="D11" s="23" t="s">
        <v>7</v>
      </c>
      <c r="E11" s="23"/>
      <c r="F11" s="23"/>
    </row>
    <row r="12" spans="1:6" ht="13.5">
      <c r="A12" s="22"/>
      <c r="B12" s="23"/>
      <c r="C12" s="24"/>
      <c r="D12" s="3" t="s">
        <v>8</v>
      </c>
      <c r="E12" s="3" t="s">
        <v>9</v>
      </c>
      <c r="F12" s="3" t="s">
        <v>10</v>
      </c>
    </row>
    <row r="13" spans="1:6" ht="13.5">
      <c r="A13" s="3">
        <v>1</v>
      </c>
      <c r="B13" s="3" t="s">
        <v>22</v>
      </c>
      <c r="C13" s="3">
        <f>SUM(D13:F13)</f>
        <v>4606.91</v>
      </c>
      <c r="D13" s="8">
        <v>97.35</v>
      </c>
      <c r="E13" s="8">
        <v>4094.97</v>
      </c>
      <c r="F13" s="8">
        <v>414.59</v>
      </c>
    </row>
    <row r="14" spans="1:6" ht="13.5">
      <c r="A14" s="3">
        <v>2</v>
      </c>
      <c r="B14" s="4" t="s">
        <v>23</v>
      </c>
      <c r="C14" s="3">
        <f>SUM(D14:F14)</f>
        <v>4256.01</v>
      </c>
      <c r="D14" s="8">
        <v>89.97999999999999</v>
      </c>
      <c r="E14" s="8">
        <v>3783.0099999999998</v>
      </c>
      <c r="F14" s="8">
        <v>383.02</v>
      </c>
    </row>
    <row r="15" spans="1:6" ht="13.5">
      <c r="A15" s="3">
        <v>3</v>
      </c>
      <c r="B15" s="5" t="s">
        <v>24</v>
      </c>
      <c r="C15" s="3">
        <f>SUM(D15:F15)</f>
        <v>4909.63</v>
      </c>
      <c r="D15" s="8">
        <v>103.84</v>
      </c>
      <c r="E15" s="8">
        <v>4363.92</v>
      </c>
      <c r="F15" s="8">
        <v>441.87</v>
      </c>
    </row>
  </sheetData>
  <sheetProtection/>
  <mergeCells count="8">
    <mergeCell ref="A11:A12"/>
    <mergeCell ref="B11:B12"/>
    <mergeCell ref="C11:C12"/>
    <mergeCell ref="D11:F11"/>
    <mergeCell ref="A5:F6"/>
    <mergeCell ref="D1:E1"/>
    <mergeCell ref="D8:E8"/>
    <mergeCell ref="A7:F7"/>
  </mergeCells>
  <printOptions/>
  <pageMargins left="0.7" right="0.1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3.140625" style="0" customWidth="1"/>
    <col min="3" max="3" width="15.28125" style="0" customWidth="1"/>
    <col min="4" max="4" width="15.00390625" style="0" customWidth="1"/>
    <col min="5" max="5" width="16.8515625" style="0" customWidth="1"/>
    <col min="6" max="6" width="12.00390625" style="0" customWidth="1"/>
    <col min="8" max="8" width="11.7109375" style="0" bestFit="1" customWidth="1"/>
    <col min="10" max="10" width="14.8515625" style="0" customWidth="1"/>
    <col min="11" max="11" width="11.57421875" style="0" customWidth="1"/>
  </cols>
  <sheetData>
    <row r="1" spans="4:5" ht="12.75">
      <c r="D1" s="20" t="s">
        <v>0</v>
      </c>
      <c r="E1" s="20"/>
    </row>
    <row r="2" spans="4:5" ht="12.75">
      <c r="D2" s="9" t="s">
        <v>28</v>
      </c>
      <c r="E2" s="9"/>
    </row>
    <row r="3" spans="4:5" ht="12.75">
      <c r="D3" s="1"/>
      <c r="E3" s="1" t="s">
        <v>27</v>
      </c>
    </row>
    <row r="5" spans="1:5" ht="15.75" customHeight="1">
      <c r="A5" s="25" t="s">
        <v>19</v>
      </c>
      <c r="B5" s="25"/>
      <c r="C5" s="25"/>
      <c r="D5" s="25"/>
      <c r="E5" s="25"/>
    </row>
    <row r="6" spans="1:5" ht="18.75" customHeight="1">
      <c r="A6" s="25"/>
      <c r="B6" s="25"/>
      <c r="C6" s="25"/>
      <c r="D6" s="25"/>
      <c r="E6" s="25"/>
    </row>
    <row r="7" spans="1:6" ht="18.75" customHeight="1">
      <c r="A7" s="27" t="s">
        <v>26</v>
      </c>
      <c r="B7" s="27"/>
      <c r="C7" s="27"/>
      <c r="D7" s="27"/>
      <c r="E7" s="27"/>
      <c r="F7" s="27"/>
    </row>
    <row r="8" spans="4:5" ht="13.5" thickBot="1">
      <c r="D8" s="21"/>
      <c r="E8" s="21"/>
    </row>
    <row r="9" spans="1:11" ht="13.5">
      <c r="A9" s="2"/>
      <c r="B9" s="2" t="s">
        <v>3</v>
      </c>
      <c r="C9" s="2"/>
      <c r="D9" s="2"/>
      <c r="E9" s="2"/>
      <c r="F9" s="2"/>
      <c r="H9" s="28" t="s">
        <v>34</v>
      </c>
      <c r="I9" s="29"/>
      <c r="J9" s="29"/>
      <c r="K9" s="30"/>
    </row>
    <row r="10" spans="1:11" ht="13.5">
      <c r="A10" s="2"/>
      <c r="B10" s="2"/>
      <c r="C10" s="2"/>
      <c r="D10" s="2"/>
      <c r="E10" s="2"/>
      <c r="F10" s="2"/>
      <c r="H10" s="12"/>
      <c r="I10" s="13"/>
      <c r="J10" s="13"/>
      <c r="K10" s="14"/>
    </row>
    <row r="11" spans="1:11" ht="25.5" customHeight="1">
      <c r="A11" s="22" t="s">
        <v>4</v>
      </c>
      <c r="B11" s="23" t="s">
        <v>5</v>
      </c>
      <c r="C11" s="24" t="s">
        <v>6</v>
      </c>
      <c r="D11" s="23" t="s">
        <v>7</v>
      </c>
      <c r="E11" s="23"/>
      <c r="F11" s="31"/>
      <c r="G11" s="34" t="s">
        <v>29</v>
      </c>
      <c r="H11" s="37" t="s">
        <v>31</v>
      </c>
      <c r="I11" s="35" t="s">
        <v>32</v>
      </c>
      <c r="J11" s="35" t="s">
        <v>30</v>
      </c>
      <c r="K11" s="32" t="s">
        <v>33</v>
      </c>
    </row>
    <row r="12" spans="1:11" ht="13.5">
      <c r="A12" s="22"/>
      <c r="B12" s="23"/>
      <c r="C12" s="24"/>
      <c r="D12" s="3" t="s">
        <v>8</v>
      </c>
      <c r="E12" s="3" t="s">
        <v>9</v>
      </c>
      <c r="F12" s="10" t="s">
        <v>10</v>
      </c>
      <c r="G12" s="34"/>
      <c r="H12" s="38"/>
      <c r="I12" s="36"/>
      <c r="J12" s="36"/>
      <c r="K12" s="33"/>
    </row>
    <row r="13" spans="1:11" ht="13.5">
      <c r="A13" s="3">
        <v>1</v>
      </c>
      <c r="B13" s="3" t="s">
        <v>11</v>
      </c>
      <c r="C13" s="3">
        <f>SUM(D13:F13)</f>
        <v>1177.71</v>
      </c>
      <c r="D13" s="8">
        <v>61.489999999999995</v>
      </c>
      <c r="E13" s="8">
        <v>1010.21</v>
      </c>
      <c r="F13" s="10">
        <v>106.01</v>
      </c>
      <c r="G13" s="11">
        <v>1535</v>
      </c>
      <c r="H13" s="15">
        <f>ROUND(G13*923.15,2)</f>
        <v>1417035.25</v>
      </c>
      <c r="I13" s="13">
        <v>1535</v>
      </c>
      <c r="J13" s="13">
        <f>ROUND(H13/I13+D13,2)</f>
        <v>984.64</v>
      </c>
      <c r="K13" s="16">
        <f>ROUND(E13+F13+J13,2)</f>
        <v>2100.86</v>
      </c>
    </row>
    <row r="14" spans="1:11" ht="13.5">
      <c r="A14" s="3">
        <v>2</v>
      </c>
      <c r="B14" s="3">
        <v>39</v>
      </c>
      <c r="C14" s="3">
        <f aca="true" t="shared" si="0" ref="C14:C20">SUM(D14:F14)</f>
        <v>1990.2300000000002</v>
      </c>
      <c r="D14" s="8">
        <v>103.89999999999999</v>
      </c>
      <c r="E14" s="8">
        <v>1707.18</v>
      </c>
      <c r="F14" s="10">
        <v>179.15</v>
      </c>
      <c r="G14" s="11">
        <v>221</v>
      </c>
      <c r="H14" s="15">
        <f aca="true" t="shared" si="1" ref="H14:H20">ROUND(G14*923.15,2)</f>
        <v>204016.15</v>
      </c>
      <c r="I14" s="13">
        <v>221</v>
      </c>
      <c r="J14" s="13">
        <f aca="true" t="shared" si="2" ref="J14:J20">ROUND(H14/I14+D14,2)</f>
        <v>1027.05</v>
      </c>
      <c r="K14" s="16">
        <f aca="true" t="shared" si="3" ref="K14:K20">ROUND(E14+F14+J14,2)</f>
        <v>2913.38</v>
      </c>
    </row>
    <row r="15" spans="1:11" ht="13.5">
      <c r="A15" s="3">
        <v>3</v>
      </c>
      <c r="B15" s="3">
        <v>42</v>
      </c>
      <c r="C15" s="3">
        <f t="shared" si="0"/>
        <v>1519.1399999999999</v>
      </c>
      <c r="D15" s="8">
        <v>79.25</v>
      </c>
      <c r="E15" s="8">
        <v>1303.1399999999999</v>
      </c>
      <c r="F15" s="10">
        <v>136.75</v>
      </c>
      <c r="G15" s="11">
        <v>210</v>
      </c>
      <c r="H15" s="15">
        <f t="shared" si="1"/>
        <v>193861.5</v>
      </c>
      <c r="I15" s="13">
        <v>210</v>
      </c>
      <c r="J15" s="13">
        <f t="shared" si="2"/>
        <v>1002.4</v>
      </c>
      <c r="K15" s="16">
        <f t="shared" si="3"/>
        <v>2442.29</v>
      </c>
    </row>
    <row r="16" spans="1:11" ht="13.5">
      <c r="A16" s="3">
        <v>4</v>
      </c>
      <c r="B16" s="3">
        <v>45</v>
      </c>
      <c r="C16" s="3">
        <f t="shared" si="0"/>
        <v>2096.24</v>
      </c>
      <c r="D16" s="8">
        <v>109.34</v>
      </c>
      <c r="E16" s="8">
        <v>1798.2</v>
      </c>
      <c r="F16" s="10">
        <v>188.7</v>
      </c>
      <c r="G16" s="11">
        <v>227</v>
      </c>
      <c r="H16" s="15">
        <f t="shared" si="1"/>
        <v>209555.05</v>
      </c>
      <c r="I16" s="13">
        <v>227</v>
      </c>
      <c r="J16" s="13">
        <f t="shared" si="2"/>
        <v>1032.49</v>
      </c>
      <c r="K16" s="16">
        <f t="shared" si="3"/>
        <v>3019.39</v>
      </c>
    </row>
    <row r="17" spans="1:11" ht="13.5">
      <c r="A17" s="3">
        <v>5</v>
      </c>
      <c r="B17" s="3" t="s">
        <v>12</v>
      </c>
      <c r="C17" s="3">
        <f t="shared" si="0"/>
        <v>1625.15</v>
      </c>
      <c r="D17" s="8">
        <v>84.80000000000001</v>
      </c>
      <c r="E17" s="8">
        <v>1394.0500000000002</v>
      </c>
      <c r="F17" s="10">
        <v>146.3</v>
      </c>
      <c r="G17" s="11">
        <v>815</v>
      </c>
      <c r="H17" s="15">
        <f t="shared" si="1"/>
        <v>752367.25</v>
      </c>
      <c r="I17" s="13">
        <v>815</v>
      </c>
      <c r="J17" s="13">
        <f t="shared" si="2"/>
        <v>1007.95</v>
      </c>
      <c r="K17" s="16">
        <f t="shared" si="3"/>
        <v>2548.3</v>
      </c>
    </row>
    <row r="18" spans="1:11" ht="13.5">
      <c r="A18" s="3">
        <v>6</v>
      </c>
      <c r="B18" s="3" t="s">
        <v>13</v>
      </c>
      <c r="C18" s="3">
        <f t="shared" si="0"/>
        <v>2437.79</v>
      </c>
      <c r="D18" s="8">
        <v>127.21</v>
      </c>
      <c r="E18" s="8">
        <v>2091.13</v>
      </c>
      <c r="F18" s="10">
        <v>219.45</v>
      </c>
      <c r="G18" s="11">
        <v>747</v>
      </c>
      <c r="H18" s="15">
        <f t="shared" si="1"/>
        <v>689593.05</v>
      </c>
      <c r="I18" s="13">
        <v>747</v>
      </c>
      <c r="J18" s="13">
        <f t="shared" si="2"/>
        <v>1050.36</v>
      </c>
      <c r="K18" s="16">
        <f t="shared" si="3"/>
        <v>3360.94</v>
      </c>
    </row>
    <row r="19" spans="1:11" ht="13.5">
      <c r="A19" s="3">
        <v>7</v>
      </c>
      <c r="B19" s="3" t="s">
        <v>14</v>
      </c>
      <c r="C19" s="3">
        <f t="shared" si="0"/>
        <v>1530.9099999999999</v>
      </c>
      <c r="D19" s="8">
        <v>79.92</v>
      </c>
      <c r="E19" s="8">
        <v>1313.2399999999998</v>
      </c>
      <c r="F19" s="10">
        <v>137.75</v>
      </c>
      <c r="G19" s="11">
        <v>138</v>
      </c>
      <c r="H19" s="15">
        <f t="shared" si="1"/>
        <v>127394.7</v>
      </c>
      <c r="I19" s="13">
        <v>144</v>
      </c>
      <c r="J19" s="13">
        <f t="shared" si="2"/>
        <v>964.61</v>
      </c>
      <c r="K19" s="16">
        <f t="shared" si="3"/>
        <v>2415.6</v>
      </c>
    </row>
    <row r="20" spans="1:11" ht="13.5">
      <c r="A20" s="3">
        <v>8</v>
      </c>
      <c r="B20" s="3" t="s">
        <v>15</v>
      </c>
      <c r="C20" s="3">
        <f t="shared" si="0"/>
        <v>2331.67</v>
      </c>
      <c r="D20" s="8">
        <v>121.66</v>
      </c>
      <c r="E20" s="8">
        <v>2000.1100000000001</v>
      </c>
      <c r="F20" s="10">
        <v>209.9</v>
      </c>
      <c r="G20" s="11">
        <v>73</v>
      </c>
      <c r="H20" s="15">
        <f t="shared" si="1"/>
        <v>67389.95</v>
      </c>
      <c r="I20" s="13">
        <v>73</v>
      </c>
      <c r="J20" s="13">
        <f t="shared" si="2"/>
        <v>1044.81</v>
      </c>
      <c r="K20" s="16">
        <f t="shared" si="3"/>
        <v>3254.82</v>
      </c>
    </row>
    <row r="21" spans="1:11" ht="14.25" thickBot="1">
      <c r="A21" s="2"/>
      <c r="B21" s="2"/>
      <c r="C21" s="2"/>
      <c r="D21" s="2"/>
      <c r="E21" s="2"/>
      <c r="F21" s="2"/>
      <c r="G21" s="11">
        <v>3966</v>
      </c>
      <c r="H21" s="17">
        <f>SUM(H13:H20)</f>
        <v>3661212.9000000004</v>
      </c>
      <c r="I21" s="18">
        <v>3972</v>
      </c>
      <c r="J21" s="18"/>
      <c r="K21" s="19"/>
    </row>
    <row r="22" spans="1:6" ht="13.5">
      <c r="A22" s="2"/>
      <c r="B22" s="2"/>
      <c r="C22" s="2"/>
      <c r="D22" s="2"/>
      <c r="E22" s="2"/>
      <c r="F22" s="2"/>
    </row>
    <row r="23" spans="1:6" ht="13.5">
      <c r="A23" s="2"/>
      <c r="B23" s="2" t="s">
        <v>16</v>
      </c>
      <c r="C23" s="2"/>
      <c r="D23" s="2"/>
      <c r="E23" s="2"/>
      <c r="F23" s="2"/>
    </row>
    <row r="24" spans="1:6" ht="13.5">
      <c r="A24" s="2"/>
      <c r="B24" s="2"/>
      <c r="C24" s="2"/>
      <c r="D24" s="2"/>
      <c r="E24" s="2"/>
      <c r="F24" s="2"/>
    </row>
    <row r="25" spans="1:6" ht="13.5">
      <c r="A25" s="22" t="s">
        <v>4</v>
      </c>
      <c r="B25" s="23" t="s">
        <v>5</v>
      </c>
      <c r="C25" s="24" t="s">
        <v>6</v>
      </c>
      <c r="D25" s="23" t="s">
        <v>7</v>
      </c>
      <c r="E25" s="23"/>
      <c r="F25" s="23"/>
    </row>
    <row r="26" spans="1:6" ht="13.5">
      <c r="A26" s="22"/>
      <c r="B26" s="23"/>
      <c r="C26" s="24"/>
      <c r="D26" s="3" t="s">
        <v>8</v>
      </c>
      <c r="E26" s="3" t="s">
        <v>9</v>
      </c>
      <c r="F26" s="3" t="s">
        <v>10</v>
      </c>
    </row>
    <row r="27" spans="1:6" ht="13.5">
      <c r="A27" s="3">
        <v>1</v>
      </c>
      <c r="B27" s="3" t="s">
        <v>17</v>
      </c>
      <c r="C27" s="3">
        <f aca="true" t="shared" si="4" ref="C27:C36">SUM(D27:F27)</f>
        <v>1027.97</v>
      </c>
      <c r="D27" s="8">
        <v>53.61</v>
      </c>
      <c r="E27" s="8">
        <v>881.9</v>
      </c>
      <c r="F27" s="8">
        <v>92.46</v>
      </c>
    </row>
    <row r="28" spans="1:6" ht="13.5">
      <c r="A28" s="3">
        <v>2</v>
      </c>
      <c r="B28" s="3">
        <v>36</v>
      </c>
      <c r="C28" s="3">
        <f t="shared" si="4"/>
        <v>1110.22</v>
      </c>
      <c r="D28" s="8">
        <v>57.940000000000005</v>
      </c>
      <c r="E28" s="8">
        <v>952.38</v>
      </c>
      <c r="F28" s="8">
        <v>99.9</v>
      </c>
    </row>
    <row r="29" spans="1:6" ht="13.5">
      <c r="A29" s="3">
        <v>3</v>
      </c>
      <c r="B29" s="3">
        <v>39</v>
      </c>
      <c r="C29" s="3">
        <f t="shared" si="4"/>
        <v>1655.12</v>
      </c>
      <c r="D29" s="8">
        <v>86.36</v>
      </c>
      <c r="E29" s="8">
        <v>1419.8</v>
      </c>
      <c r="F29" s="8">
        <v>148.95999999999998</v>
      </c>
    </row>
    <row r="30" spans="1:6" ht="13.5">
      <c r="A30" s="3">
        <v>4</v>
      </c>
      <c r="B30" s="3">
        <v>42</v>
      </c>
      <c r="C30" s="3">
        <f t="shared" si="4"/>
        <v>1171.94</v>
      </c>
      <c r="D30" s="8">
        <v>61.160000000000004</v>
      </c>
      <c r="E30" s="8">
        <v>1005.33</v>
      </c>
      <c r="F30" s="8">
        <v>105.45</v>
      </c>
    </row>
    <row r="31" spans="1:6" ht="13.5">
      <c r="A31" s="3">
        <v>5</v>
      </c>
      <c r="B31" s="3">
        <v>45</v>
      </c>
      <c r="C31" s="3">
        <f t="shared" si="4"/>
        <v>1675.77</v>
      </c>
      <c r="D31" s="8">
        <v>87.47</v>
      </c>
      <c r="E31" s="8">
        <v>1437.45</v>
      </c>
      <c r="F31" s="8">
        <v>150.85</v>
      </c>
    </row>
    <row r="32" spans="1:6" ht="13.5">
      <c r="A32" s="3">
        <v>6</v>
      </c>
      <c r="B32" s="3">
        <v>48</v>
      </c>
      <c r="C32" s="3">
        <f t="shared" si="4"/>
        <v>1192.48</v>
      </c>
      <c r="D32" s="8">
        <v>62.16</v>
      </c>
      <c r="E32" s="8">
        <v>1022.98</v>
      </c>
      <c r="F32" s="8">
        <v>107.34</v>
      </c>
    </row>
    <row r="33" spans="1:6" ht="13.5">
      <c r="A33" s="3">
        <v>7</v>
      </c>
      <c r="B33" s="3" t="s">
        <v>13</v>
      </c>
      <c r="C33" s="3">
        <f t="shared" si="4"/>
        <v>2395.16</v>
      </c>
      <c r="D33" s="8">
        <v>124.99</v>
      </c>
      <c r="E33" s="8">
        <v>2054.61</v>
      </c>
      <c r="F33" s="8">
        <v>215.56</v>
      </c>
    </row>
    <row r="34" spans="1:6" ht="13.5">
      <c r="A34" s="3">
        <v>8</v>
      </c>
      <c r="B34" s="3" t="s">
        <v>18</v>
      </c>
      <c r="C34" s="3">
        <f t="shared" si="4"/>
        <v>1562.55</v>
      </c>
      <c r="D34" s="8">
        <v>81.47</v>
      </c>
      <c r="E34" s="8">
        <v>1340.4399999999998</v>
      </c>
      <c r="F34" s="8">
        <v>140.64000000000001</v>
      </c>
    </row>
    <row r="35" spans="1:6" ht="13.5">
      <c r="A35" s="3">
        <v>9</v>
      </c>
      <c r="B35" s="3" t="s">
        <v>14</v>
      </c>
      <c r="C35" s="3">
        <f t="shared" si="4"/>
        <v>1459.76</v>
      </c>
      <c r="D35" s="8">
        <v>76.14999999999999</v>
      </c>
      <c r="E35" s="8">
        <v>1252.1899999999998</v>
      </c>
      <c r="F35" s="8">
        <v>131.42000000000002</v>
      </c>
    </row>
    <row r="36" spans="1:6" ht="13.5">
      <c r="A36" s="3">
        <v>10</v>
      </c>
      <c r="B36" s="3" t="s">
        <v>15</v>
      </c>
      <c r="C36" s="3">
        <f t="shared" si="4"/>
        <v>2292.4900000000002</v>
      </c>
      <c r="D36" s="8">
        <v>119.55</v>
      </c>
      <c r="E36" s="8">
        <v>1966.5900000000001</v>
      </c>
      <c r="F36" s="8">
        <v>206.35</v>
      </c>
    </row>
  </sheetData>
  <sheetProtection/>
  <mergeCells count="18">
    <mergeCell ref="A25:A26"/>
    <mergeCell ref="B25:B26"/>
    <mergeCell ref="C25:C26"/>
    <mergeCell ref="D25:F25"/>
    <mergeCell ref="G11:G12"/>
    <mergeCell ref="J11:J12"/>
    <mergeCell ref="H11:H12"/>
    <mergeCell ref="I11:I12"/>
    <mergeCell ref="H9:K9"/>
    <mergeCell ref="D1:E1"/>
    <mergeCell ref="A5:E6"/>
    <mergeCell ref="D8:E8"/>
    <mergeCell ref="A11:A12"/>
    <mergeCell ref="B11:B12"/>
    <mergeCell ref="C11:C12"/>
    <mergeCell ref="D11:F11"/>
    <mergeCell ref="A7:F7"/>
    <mergeCell ref="K11:K12"/>
  </mergeCells>
  <printOptions/>
  <pageMargins left="0.59" right="0.15" top="0.57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2015-08-31T06:15:24Z</cp:lastPrinted>
  <dcterms:created xsi:type="dcterms:W3CDTF">1996-10-08T23:32:33Z</dcterms:created>
  <dcterms:modified xsi:type="dcterms:W3CDTF">2015-10-21T06:50:32Z</dcterms:modified>
  <cp:category/>
  <cp:version/>
  <cp:contentType/>
  <cp:contentStatus/>
</cp:coreProperties>
</file>